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แผน งานงบประมาณและรายงานผล\งานแผนงาน\แผนปฏิบัติราชการ  2566\แผนปฏิบัติราชการรายปี  พ.ศ. 2566 คมส\"/>
    </mc:Choice>
  </mc:AlternateContent>
  <bookViews>
    <workbookView xWindow="-120" yWindow="-120" windowWidth="24240" windowHeight="13020"/>
  </bookViews>
  <sheets>
    <sheet name="Sheet1" sheetId="1" r:id="rId1"/>
  </sheets>
  <definedNames>
    <definedName name="_Hlk109209840" localSheetId="0">Sheet1!$A$103</definedName>
    <definedName name="_Hlk109210407" localSheetId="0">Sheet1!$A$201</definedName>
    <definedName name="_Hlk109210696" localSheetId="0">Sheet1!$A$260</definedName>
    <definedName name="_xlnm.Print_Titles" localSheetId="0">Sheet1!$2:$3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7" i="1" l="1"/>
  <c r="F227" i="1"/>
  <c r="I233" i="1"/>
  <c r="I232" i="1"/>
  <c r="G107" i="1"/>
  <c r="G175" i="1"/>
  <c r="G201" i="1"/>
  <c r="G285" i="1"/>
  <c r="I285" i="1" s="1"/>
  <c r="F43" i="1"/>
  <c r="G218" i="1"/>
  <c r="I220" i="1"/>
  <c r="I218" i="1" s="1"/>
  <c r="I111" i="1"/>
  <c r="I112" i="1"/>
  <c r="I113" i="1"/>
  <c r="I114" i="1"/>
  <c r="I115" i="1"/>
  <c r="I117" i="1"/>
  <c r="I110" i="1"/>
  <c r="G43" i="1"/>
  <c r="I65" i="1"/>
  <c r="I68" i="1"/>
  <c r="F11" i="1"/>
  <c r="I18" i="1"/>
  <c r="I19" i="1"/>
  <c r="I21" i="1"/>
  <c r="F6" i="1"/>
  <c r="G6" i="1"/>
  <c r="I7" i="1"/>
  <c r="I9" i="1"/>
  <c r="G11" i="1"/>
  <c r="I13" i="1"/>
  <c r="I14" i="1"/>
  <c r="I16" i="1"/>
  <c r="F30" i="1"/>
  <c r="G30" i="1"/>
  <c r="I32" i="1"/>
  <c r="I33" i="1"/>
  <c r="I34" i="1"/>
  <c r="I36" i="1"/>
  <c r="I37" i="1"/>
  <c r="I38" i="1"/>
  <c r="I39" i="1"/>
  <c r="I40" i="1"/>
  <c r="I41" i="1"/>
  <c r="I46" i="1"/>
  <c r="I47" i="1"/>
  <c r="I48" i="1"/>
  <c r="I50" i="1"/>
  <c r="I53" i="1"/>
  <c r="I58" i="1"/>
  <c r="I62" i="1"/>
  <c r="F98" i="1"/>
  <c r="G98" i="1"/>
  <c r="I99" i="1"/>
  <c r="I100" i="1"/>
  <c r="I101" i="1"/>
  <c r="F103" i="1"/>
  <c r="G103" i="1"/>
  <c r="I105" i="1"/>
  <c r="F107" i="1"/>
  <c r="I109" i="1"/>
  <c r="I119" i="1"/>
  <c r="I120" i="1"/>
  <c r="I121" i="1"/>
  <c r="I122" i="1"/>
  <c r="I123" i="1"/>
  <c r="I124" i="1"/>
  <c r="I125" i="1"/>
  <c r="I126" i="1"/>
  <c r="I127" i="1"/>
  <c r="I129" i="1"/>
  <c r="I130" i="1"/>
  <c r="I131" i="1"/>
  <c r="I133" i="1"/>
  <c r="I135" i="1"/>
  <c r="I137" i="1"/>
  <c r="I138" i="1"/>
  <c r="I140" i="1"/>
  <c r="I142" i="1"/>
  <c r="I144" i="1"/>
  <c r="I146" i="1"/>
  <c r="I147" i="1"/>
  <c r="I148" i="1"/>
  <c r="I149" i="1"/>
  <c r="I150" i="1"/>
  <c r="I151" i="1"/>
  <c r="I152" i="1"/>
  <c r="I153" i="1"/>
  <c r="I155" i="1"/>
  <c r="I157" i="1"/>
  <c r="I159" i="1"/>
  <c r="I160" i="1"/>
  <c r="I161" i="1"/>
  <c r="I162" i="1"/>
  <c r="I163" i="1"/>
  <c r="I164" i="1"/>
  <c r="I165" i="1"/>
  <c r="I166" i="1"/>
  <c r="I167" i="1"/>
  <c r="I168" i="1"/>
  <c r="I169" i="1"/>
  <c r="I171" i="1"/>
  <c r="I172" i="1"/>
  <c r="I173" i="1"/>
  <c r="I174" i="1"/>
  <c r="F175" i="1"/>
  <c r="I177" i="1"/>
  <c r="I179" i="1"/>
  <c r="I181" i="1"/>
  <c r="I182" i="1"/>
  <c r="I183" i="1"/>
  <c r="I184" i="1"/>
  <c r="I186" i="1"/>
  <c r="I187" i="1"/>
  <c r="I188" i="1"/>
  <c r="I189" i="1"/>
  <c r="F190" i="1"/>
  <c r="G190" i="1"/>
  <c r="I192" i="1"/>
  <c r="I193" i="1"/>
  <c r="F201" i="1"/>
  <c r="I202" i="1"/>
  <c r="I203" i="1"/>
  <c r="I207" i="1"/>
  <c r="I209" i="1"/>
  <c r="I211" i="1"/>
  <c r="I213" i="1"/>
  <c r="I216" i="1"/>
  <c r="G222" i="1"/>
  <c r="I224" i="1"/>
  <c r="I225" i="1"/>
  <c r="I229" i="1"/>
  <c r="F234" i="1"/>
  <c r="G234" i="1"/>
  <c r="I237" i="1"/>
  <c r="I238" i="1"/>
  <c r="I239" i="1"/>
  <c r="I240" i="1"/>
  <c r="I241" i="1"/>
  <c r="I242" i="1"/>
  <c r="I243" i="1"/>
  <c r="F244" i="1"/>
  <c r="G244" i="1"/>
  <c r="I246" i="1"/>
  <c r="I247" i="1"/>
  <c r="I249" i="1"/>
  <c r="I284" i="1"/>
  <c r="I287" i="1"/>
  <c r="I288" i="1"/>
  <c r="I227" i="1" l="1"/>
  <c r="G97" i="1"/>
  <c r="G4" i="1"/>
  <c r="G200" i="1"/>
  <c r="I234" i="1"/>
  <c r="I11" i="1"/>
  <c r="I6" i="1"/>
  <c r="I190" i="1"/>
  <c r="I103" i="1"/>
  <c r="F97" i="1"/>
  <c r="I107" i="1"/>
  <c r="I244" i="1"/>
  <c r="I222" i="1"/>
  <c r="I30" i="1"/>
  <c r="I43" i="1"/>
  <c r="I175" i="1"/>
  <c r="F200" i="1"/>
  <c r="I98" i="1"/>
  <c r="F4" i="1"/>
  <c r="I201" i="1"/>
  <c r="I200" i="1" l="1"/>
  <c r="G293" i="1"/>
  <c r="F293" i="1"/>
  <c r="I97" i="1"/>
  <c r="I4" i="1"/>
  <c r="I293" i="1" l="1"/>
</calcChain>
</file>

<file path=xl/sharedStrings.xml><?xml version="1.0" encoding="utf-8"?>
<sst xmlns="http://schemas.openxmlformats.org/spreadsheetml/2006/main" count="505" uniqueCount="411">
  <si>
    <t>เป้าหมายเชิงยุทธศาสตร์</t>
  </si>
  <si>
    <t>ตัวชี้วัด</t>
  </si>
  <si>
    <t>แนวทางการดำเนินการ/พัฒนา</t>
  </si>
  <si>
    <t>โครงการ/กิจกรรม</t>
  </si>
  <si>
    <t>งบประมาณรายจ่าย (บาท)</t>
  </si>
  <si>
    <t>เจ้าภาพ/ผู้รับผิดชอบ</t>
  </si>
  <si>
    <t>เป้าหมาย
ปี 2566</t>
  </si>
  <si>
    <t>เงินแผ่นดิน</t>
  </si>
  <si>
    <t>เงินรายได้</t>
  </si>
  <si>
    <t>เงินอื่นๆ</t>
  </si>
  <si>
    <t>รวมทั้งสิ้น</t>
  </si>
  <si>
    <t>ยุทธศาสตร์ที่ 1.  การพัฒนาท้องถิ่น</t>
  </si>
  <si>
    <t>และเกิดการพัฒนาอย่างยั่งยืน</t>
  </si>
  <si>
    <t>ร้อยละ  5</t>
  </si>
  <si>
    <t>1  องค์ความรู้</t>
  </si>
  <si>
    <t>ยุทธศาสตร์ที่ 2  การยกระดับคุณภาพการศึกษา</t>
  </si>
  <si>
    <t>ร้อยละ  85</t>
  </si>
  <si>
    <t>4.51  คะแนน</t>
  </si>
  <si>
    <t>ยุทธศาสตร์ที่  3  การพัฒนาระบบบริหารจัดการ</t>
  </si>
  <si>
    <t>บุคลากรที่มีสมรรถนะสูง</t>
  </si>
  <si>
    <t>ร้อยละ  30</t>
  </si>
  <si>
    <t>ร้อยละ  38</t>
  </si>
  <si>
    <t>ร้อยละ  80</t>
  </si>
  <si>
    <t>ร้อยละ  60</t>
  </si>
  <si>
    <t xml:space="preserve">- เกณฑ์ AUN-QA </t>
  </si>
  <si>
    <t>ร้อยละ  100</t>
  </si>
  <si>
    <t>ระดับ  4.60</t>
  </si>
  <si>
    <t>ระดับ  3</t>
  </si>
  <si>
    <t>ยุทธศาสตร์ที่  4  การบริหารสินทรัพย์และจัดหารายได้</t>
  </si>
  <si>
    <t>ร้อยละ  20</t>
  </si>
  <si>
    <t>ดำเนินงานที่มีประสิทธิภาพ</t>
  </si>
  <si>
    <t>และเกิดประโยชน์สูงสุดต่อ</t>
  </si>
  <si>
    <t>ประสิทธิผลในการจัดหารายได้</t>
  </si>
  <si>
    <t xml:space="preserve">จากการบริหารทรัพย์สิน </t>
  </si>
  <si>
    <t>มุ่งเน้นการสร้างธรรมาภิบาล</t>
  </si>
  <si>
    <t xml:space="preserve"> ความพร้อมและสามารถปรับ</t>
  </si>
  <si>
    <t>ตัวเพื่อรองรับบริบทที่</t>
  </si>
  <si>
    <t>เปลี่ยนแปลงได้อย่างมี</t>
  </si>
  <si>
    <t>ประสิทธิภาพและประสิทธิผล</t>
  </si>
  <si>
    <t xml:space="preserve"> องค์ความรู้และนวัตกรรม</t>
  </si>
  <si>
    <t>ที่สนองพระบรมราโชบาย</t>
  </si>
  <si>
    <t>ในการยกระดับคุณภาพการ</t>
  </si>
  <si>
    <t>ศึกษาและการพัฒนาท้องถิ่น</t>
  </si>
  <si>
    <t xml:space="preserve"> (Collaboration) เพื่อพัฒนา</t>
  </si>
  <si>
    <t>ท้องถิ่นตามบทบาทภารกิจ</t>
  </si>
  <si>
    <t>- เกณฑ์ EdPEx ระดับคณะและ</t>
  </si>
  <si>
    <t xml:space="preserve">ระดับมหาวิทยาลัย </t>
  </si>
  <si>
    <t>ให้มีมาตรฐานสูงขึ้น</t>
  </si>
  <si>
    <t>สาขาออกแบบ</t>
  </si>
  <si>
    <t>(โครการที่  25)</t>
  </si>
  <si>
    <t xml:space="preserve">โครงการเครือข่ายสัมพันธ์เพื่อการพัฒนาท้องถิ่น </t>
  </si>
  <si>
    <t>ระบบสาธารณูปโภค</t>
  </si>
  <si>
    <t xml:space="preserve">สิ่งอำนวยความสะดวกต่าง ๆ </t>
  </si>
  <si>
    <t xml:space="preserve"> ระบบข้อมูลสารสนเทศ และ</t>
  </si>
  <si>
    <t>สาขาการท่องเที่ยว</t>
  </si>
  <si>
    <t>สาขานิติศาสตร์</t>
  </si>
  <si>
    <t>โครงการอนุรักษ์ ฟื้นฟู สืบทอด และพัฒนาศิลปะ</t>
  </si>
  <si>
    <t>และวัฒนธรรม และภูมิปัญญาท้องถิ่น  (โครงการที่ 5)</t>
  </si>
  <si>
    <t>สาขาอังกฤษธุรกิจ</t>
  </si>
  <si>
    <t>สาขาการพัฒนาชุมชน</t>
  </si>
  <si>
    <t>และการให้บริการของ</t>
  </si>
  <si>
    <t>สาขาภาษาไทย</t>
  </si>
  <si>
    <t>สำนักงานคณะ</t>
  </si>
  <si>
    <t>คณะ/สาขาการจัดการ</t>
  </si>
  <si>
    <t>วัฒนธรรม</t>
  </si>
  <si>
    <t>คณะ/สาขาออกแบบ</t>
  </si>
  <si>
    <t>นิเทศศิลป์</t>
  </si>
  <si>
    <t>สู่ความเป็นเลิศ  (โครงการที่  22)</t>
  </si>
  <si>
    <t>โครงการพัฒนาระบบบริหารจัดการมหาวิทยาลัย</t>
  </si>
  <si>
    <r>
      <t xml:space="preserve">รายละเอียดของแผนปฏิบัติราชการรายปี (พ.ศ.2566)
หน่วยงาน คณะมนุษยศาสตร์และสังคมศาสตร์ 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มหาวิทยาลัยราชภัฏนครศรีธรรมราช</t>
    </r>
  </si>
  <si>
    <t>รองคณบดีฝ่ายวิชาการ</t>
  </si>
  <si>
    <t>รองคณบดีฝ่านแผนงาน</t>
  </si>
  <si>
    <t>กิจกรรมที่  1.  พัฒนาบุคลากรหลักสูตรรัฐประศาสนศาสตร์</t>
  </si>
  <si>
    <t>กิจกรรมที่  2.  ประกาศเกียรติคุณสำหรับผู้ที่ได้ดำรงค์</t>
  </si>
  <si>
    <t>สาขารัฐประศาสนศาสตร์</t>
  </si>
  <si>
    <t>ของมหาวิทยาลัยอย่างเป็นระบบ  (โครงการที่  26)</t>
  </si>
  <si>
    <t xml:space="preserve"> โครงการบริหารจัดการสินทรัพย์และการจัดหารายได้</t>
  </si>
  <si>
    <t>โครงการพัฒนาสิ่งอำนวยความสะดวกสภาพแวดล้อม</t>
  </si>
  <si>
    <t>และการจัดการเรียนการสอนให้ทันสมัย (โครงการที่  23)</t>
  </si>
  <si>
    <t>โครงการส่งเสริมบุคลากรสู่ความเป็นเลิศ (โครงการที่ 21)</t>
  </si>
  <si>
    <t>กิจกรรมที่  2.  ปรับปรุงห้องปฏิบัติการคลินิคกฎหมาย</t>
  </si>
  <si>
    <t>กิจกรรมที่  1.  จัดหาครุภัณฑ์</t>
  </si>
  <si>
    <t>กิจกรรมที่  1.  กีฬาเครือข่าย</t>
  </si>
  <si>
    <t xml:space="preserve">กิจกรรมที่  3.  ศิษย์เก่าคืนถิ่น   </t>
  </si>
  <si>
    <t>กิจกรรมที่   5.  ประชุมคณะกรรมการประจำคณะ</t>
  </si>
  <si>
    <t xml:space="preserve">กิจกรรมที่  2.  การพัฒนาโจทย์วิจัยทางสังคม </t>
  </si>
  <si>
    <t>กิจกรรมที่  1.  ยุวพลเมือง/ยุวประชาธิปไตย</t>
  </si>
  <si>
    <t>กิจกรรมที่  1.  ส่งเสริมคุณธรรมจริยธรรมแก่นักศึกษา</t>
  </si>
  <si>
    <t>กิจกรรมที่  2.   ศิลป์อาสาคนสร้างสรรค์</t>
  </si>
  <si>
    <t xml:space="preserve">กิจกรรมทื่  4.  เรียนรู้ภูมิปัญญาและวัฒนธรรมท้องถิ่น </t>
  </si>
  <si>
    <t>กิจกรรมที่  5.  เรียนรู้พหุวัฒนธรรม (ภาคปกติ)</t>
  </si>
  <si>
    <t>กิจกรรมที่  6.  เรียนรู้พหุวัฒนธรรม  (ภาคกศ.บป.)</t>
  </si>
  <si>
    <t>กิจกรรมที่  7.  วันรพี  วางพวงมาลา</t>
  </si>
  <si>
    <t>กิจกรรมที่  8.  เครือข่ายศิลปวัฒนธรรม</t>
  </si>
  <si>
    <t>กิจกรรมที่  1.  อบรมการเขียนโครงการ</t>
  </si>
  <si>
    <t>กิจกรรมที่  2.  อบรมการเขียนรายงานสรุปโครงการ</t>
  </si>
  <si>
    <t>กิจกรรมที่  1.  พัฒนาหลักสูตรระยะสั้น</t>
  </si>
  <si>
    <t>กิจกรรมที่  3.  ปรับพื้นแปลงภาพ</t>
  </si>
  <si>
    <t>กิจกรรมที่  4.  ปรับพื้นแปลงภาษา</t>
  </si>
  <si>
    <t>กิจกรรมที่  5.  B.E. Ready</t>
  </si>
  <si>
    <t>กิจกรรมที่  8.  อบรมภาษาอังกฤษ</t>
  </si>
  <si>
    <t>กิจกรรมที่  9.  อบรมคอมพิวเตอร์เพื่อใช้ในงานอาชีพ</t>
  </si>
  <si>
    <t>กิจกรรมที่  7.  อบรมคอมพิวเตอร์</t>
  </si>
  <si>
    <t>กิจกรรมที่  1.  แลกเปลี่ยนเรียนรู้หลักสูตรครุศาสตรบัณฑิต</t>
  </si>
  <si>
    <t>กิจกรรมที่  2.  การจัดการเรียนรู้แบบบูรณาการกับการทำงาน</t>
  </si>
  <si>
    <t>กิจกรรมที่  1.  วารสารวิชาการ</t>
  </si>
  <si>
    <t>กิจกรรมที่  1.  อบรมเทคนิคการสื่อความหมายทางการท่องเที่ยว</t>
  </si>
  <si>
    <t xml:space="preserve">กิจกรรมที่  2.  หลักสูตรระยะสั้น ยุวชน คนพอเพียง </t>
  </si>
  <si>
    <t>โครงการพัฒนาและปรับปรุงหลักสูตร (โครงการที่  12)</t>
  </si>
  <si>
    <t>กิจกรรมที่  4.  พัฒนาคุณธรรมและการเป็นพลเมืองที่ดี</t>
  </si>
  <si>
    <t>คณะ/สาขา รปศ.ท้องถิ่น</t>
  </si>
  <si>
    <t>ผู้ช่วยคณบดีฝ่ายวิจัย</t>
  </si>
  <si>
    <t xml:space="preserve"> และพัฒนาศิลปะและ</t>
  </si>
  <si>
    <t>วัฒนธรรมและภูมิปัญญา</t>
  </si>
  <si>
    <t>ร้อยละ  75</t>
  </si>
  <si>
    <t>กิจกรรมที่  8.  พัฒนาผู้บริหาร</t>
  </si>
  <si>
    <t>O1 : พัฒนางานวิจัย สร้าง</t>
  </si>
  <si>
    <t>KR2.1 จำนวนฐานข้อมูลของพื้นที่บริการ (ศักยภาพชุมชน สภาพปัญหา และความต้องการที่แท้จริงของชุมชน) (KR 1.2.1)</t>
  </si>
  <si>
    <t>KR3.1 อัตราการเพิ่มขึ้นของรายได้ครัวเรือนในพื้นที่การพัฒนาของมหาวิทยาลัยราชภัฏนครศรีธรรมราช (C) (KR 1.3.1)</t>
  </si>
  <si>
    <t>KR3.2 จำนวนชุมชนเข้มแข็งภายใต้ความร่วมมือกับองค์กรปกครองส่วนท้องถิ่นหรือผู้นำชุมชน (KR 1.3.3)</t>
  </si>
  <si>
    <t>KR4.1 จำนวนกิจกรรมพัฒนาชุมชนด้วยมิติทางศิลปวัฒนธรรม (KR 1.4.1)</t>
  </si>
  <si>
    <t>KR4.2 แหล่งเรียนรู้ทางศิลปวัฒนธรรมและ
ภูมิปัญญาท้องถิ่น เพื่อเพิ่มคุณค่า มูลค่า และสำนึกรักษ์ท้องถิ่น ทั้งภายในและภายนอกมหาวิทยาลัย (สะสม) (KR 1.4.2)</t>
  </si>
  <si>
    <t>KR4.4 ฐานข้อมูลองค์ความรู้ด้านศิลปะ
และวัฒนธรรม (KR 1.4.4)</t>
  </si>
  <si>
    <t>KR4.5 จำนวนรางวัลด้านศิลปะและวัฒนธรรมที่ยอมรับได้ในระดับจังหวัด/ท้องถิ่น/ภูมิภาคและระดับชาติหรือระดับนานาชาติ (KR 1.4.5)</t>
  </si>
  <si>
    <t>KR5.1 จำนวนองค์ความรู้/เทคโนโลยี
และนวัตกรรมในการพัฒนาและบริหารจัดการการท่องเที่ยวเชิงสร้างสรรค์อย่างยั่งยืน (สะสม) (KR 1.5.2)</t>
  </si>
  <si>
    <t>O4 : อนุรักษ์ ฟื้นฟู สืบทอด</t>
  </si>
  <si>
    <t>O6 : ทุกภาคส่วนร่วมกัน</t>
  </si>
  <si>
    <t>KR8.1 นักศึกษาสอบผ่านการวัดระดับ
ความสามารถด้านการใช้ภาษาอังกฤษตามมาตรฐาน CEFR B1 หรือเทียบเท่ามาตรฐานสากลอื่นตามเกณฑ์ที่มหาวิทยาลัยกำหนด (KR 3.2.1)</t>
  </si>
  <si>
    <r>
      <t xml:space="preserve">KR8.2 </t>
    </r>
    <r>
      <rPr>
        <sz val="14"/>
        <color rgb="FF000000"/>
        <rFont val="TH SarabunPSK"/>
        <family val="2"/>
      </rPr>
      <t>นักศึกษามีสมรรถนะด้านดิจิทัล
ตามกรอบมาตรฐาน IC3 (KR 3.2.2)</t>
    </r>
  </si>
  <si>
    <t>O9 มหาวิทยาลัยมีความ
พร้อมสู่ความเป็นนานาชาติ (O3.3)</t>
  </si>
  <si>
    <t>O10 การบริหารและสร้าง</t>
  </si>
  <si>
    <r>
      <t xml:space="preserve">KR10.4 </t>
    </r>
    <r>
      <rPr>
        <sz val="14"/>
        <color rgb="FF000000"/>
        <rFont val="TH SarabunPSK"/>
        <family val="2"/>
      </rPr>
      <t>ดัชนีความผูกพันของบุคลากร
ในมหาวิทยาลัย (KR 4.1.5)</t>
    </r>
  </si>
  <si>
    <t>(O4.1)</t>
  </si>
  <si>
    <t>(O4.2)</t>
  </si>
  <si>
    <t>(O4.3)</t>
  </si>
  <si>
    <t>องค์กร (04.4)</t>
  </si>
  <si>
    <t>O14 ประสิทธิภาพและ</t>
  </si>
  <si>
    <t>มหาวิทยาลัย (05.1)</t>
  </si>
  <si>
    <t>KR11.2 สัดส่วนความสำเร็จของกระบวนงานที่ได้รับการปรับเปลี่ยนเป็นดิจิทัล (KR 4.2.3)</t>
  </si>
  <si>
    <t>KR12.3 จำนวนองค์ความรู้จากการ
แลกเปลี่ยนเรียนรู้หรือ การจัดการความรู้ที่หน่วยงานนำไปใช้ประโยชน์ (KR 4.3.5)</t>
  </si>
  <si>
    <r>
      <t>O13</t>
    </r>
    <r>
      <rPr>
        <b/>
        <sz val="14"/>
        <color rgb="FF000000"/>
        <rFont val="TH SarabunPSK"/>
        <family val="2"/>
      </rPr>
      <t xml:space="preserve"> </t>
    </r>
    <r>
      <rPr>
        <sz val="14"/>
        <color rgb="FF000000"/>
        <rFont val="TH SarabunPSK"/>
        <family val="2"/>
      </rPr>
      <t>ผลสัมฤทธิ์ของการ</t>
    </r>
  </si>
  <si>
    <t>KR14.2 หลักสูตรระยะสั้นเพื่อบริการวิชาการที่ก่อให้เกิดรายได้ (KR 5.1.3)</t>
  </si>
  <si>
    <t>KR14.3 สัดส่วนเงินรายได้อื่นเทียบกับ
ค่าธรรมเนียมการศึกษา (KR 5.1.4)</t>
  </si>
  <si>
    <t>KR 1.2 ผลงานทางวิชาการรับใช้สังคม
 (KR 1.1.4)</t>
  </si>
  <si>
    <t>1. ปรับปรุงหลักสูตรเดิมให้ทันสมัย
และพัฒนาหลักสูตรใหม่ในรูปแบบสหวิทยาการที่ตอบสนองการพัฒนาท้องถิ่น</t>
  </si>
  <si>
    <t>3.  พัฒนาห้องเรียนและห้องปฏิบัติการ
โดยมีอุปกรณ์และสิ่งอำนวยความสะดวกให้เป็น Smart Classroom เพื่อสนับสนุนการผลิตบัณฑิตและการบริการวิชาการแก่ชุมชนท้องถิ่น</t>
  </si>
  <si>
    <t>4. พัฒนาระบบกระบวนการเพื่อเพิ่ม
จำนวนผู้เข้าศึกษาต่อในมหาวิทยาลัยราชภัฏนครศรีธรรมราช (สร้างระบบและกลไก รวบรวมสถิติจำนวนนักเรียนระดับมัธยมศึกษา รวมรวมและสร้างความร่วมมือกับ ผู้อำนวยการโรงเรียนมัธยมศึกษา จังหวัดนครศรีธรรมราชและตรัง เพื่อพัฒนาความร่วมมือเพิ่มจำนวนนักศึกษา)</t>
  </si>
  <si>
    <t>1.  การพัฒนาระบบกลไกการบริหาร
ทรัพยากรมนุษย์แบบมุ่งเน้นผลงานและสมรรถนะ สร้างแรงจูงใจในการทำงาน ใช้ระบบการประเมินผลงานโดยเน้นความเป็นวัตถุวิสัยและการทำงานเป็นทีม (Objective and Teamwork Assessment) ให้มีประสิทธิภาพยิ่งขึ้น</t>
  </si>
  <si>
    <t>2.  พัฒนาศักยภาพอาจารย์โดยสนับสนุนการศึกษาต่อระดับปริญญาเอกและการทำผลงานวิชาการเพื่อการเข้าสู่ตำแหน่งวิชาการให้เป็นไปตามเกณฑ์มาตรฐานอุดมศึกษาและการพัฒนา ให้เป็นผู้สอนมืออาชีพ สามารถจัดการเรียนรู้ที่หลากหลายได้อย่างมีประสิทธิภาพ</t>
  </si>
  <si>
    <t>3. พัฒนาศักยภาพบุคลากรสายสนับสนุนวิชาการโดยจัดทำระบบกลไกและดำเนินการพัฒนาสมรรถนะบุคลากรสายสนับสนุนวิชาการให้มีความชำนาญในงานที่ปฏิบัติและมีความก้าวหน้าในอาชีพที่ชัดเจน</t>
  </si>
  <si>
    <t>4. พัฒนาผู้บริหารองค์กรทุกระดับ
 (ระดับต้น ระดับกลาง และระดับสูง) เพื่อให้สามารถนำองค์กรสู่องค์กรชั้นนำของภูมิภาคและประเทศ</t>
  </si>
  <si>
    <t>5. กำกับและติดตามให้บุคลากรปฏิบัติ
ตามข้อบังคับ ระเบียบ และประกาศ ด้วยความโปร่งใส</t>
  </si>
  <si>
    <t>6.  พัฒนาคุณภาพโครงสร้างพื้นฐาน 
ระบบสาธารณูปโภคและสิ่งอำนวยความสะดวกต่าง ๆ (ระบบไฟฟ้า ประปา อินเทอร์เน็ต การจัดการขยะ สวัสดิการ การจราจรฯ) ให้มีมาตรฐานสูงขึ้น</t>
  </si>
  <si>
    <t>1. พัฒนาระบบกลไกการจัดหารายได้ของมหาวิทยาลัยให้มีประสิทธิภาพทั้งรายได้จากการบริหารสินทรัพย์ รายได้จากการวิจัย และรายได้จากการบริการวิชาการ ตลอดจนปรับปรุงกฎ ระเบียบ ข้อบังคับในการบริหารสินทรัพย์และจัดหารายได้ให้มีความคล่องตัว สอดคล้องกับบริบทในปัจจุบันและอนาคต</t>
  </si>
  <si>
    <t>ร้อยละ  2</t>
  </si>
  <si>
    <t>5  องค์ความรู้</t>
  </si>
  <si>
    <t>ร้อยละ 70</t>
  </si>
  <si>
    <r>
      <t>2.</t>
    </r>
    <r>
      <rPr>
        <sz val="14"/>
        <color theme="1"/>
        <rFont val="Times New Roman"/>
        <family val="1"/>
      </rPr>
      <t>   </t>
    </r>
    <r>
      <rPr>
        <sz val="14"/>
        <color theme="1"/>
        <rFont val="TH SarabunPSK"/>
        <family val="2"/>
      </rPr>
      <t>ผลิตบัณฑิตให้มีความพร้อมในการเรียนรู้กับการจัดการเรียนรู้ยุคใหม่ ตรงตามความต้องการของผู้ใช้บัณฑิต ทั้งด้านสมรรถนะวิชาชีพ ทักษะบัณฑิตศตวรรษที่ 21 และคุณลักษณะ 4 ประการ ตามพระบรมราโชบาย โดยการจัดการเรียนรู้แบบ Outcome-Base Education (OBE) ปรับกระบวนการจัดการเรียนรู้ให้บูรณาการกับการทำงานและเสริมสร้างทักษะ ตลอดจนจิตสำนึกในการพัฒนาท้องถิ่น ใช้ระบบ Formative Assessment ในการประเมินการเรียนการสอน เพื่อติดตามพัฒนาการเรียนรู้ของนักศึกษา รวมทั้งบริหารจัดการ กำกับ ติดตาม ให้คณาจารย์ได้จัดการเรียนการสอนอย่างเต็มศักยภาพ เต็มเวลา เพื่อให้นักศึกษามีสมรรถนะตามคำอธิบายรายวิชา วัตถุประสงค์ และปรัชญาของแต่ละหลักสูตร</t>
    </r>
  </si>
  <si>
    <t>ร้อยละ  35</t>
  </si>
  <si>
    <t>KR11.4 ความพึงพอใจด้านสภาพแวดล้อมและสิ่งอำนวยความสะดวกภายในมหาวิทยาลัย (KR 4.2.7)</t>
  </si>
  <si>
    <t>KR11.5 จำนวนห้องเรียนและห้องปฏิบัติการโดยมีอุปกรณ์และสิ่งอำนวยความสะดวกให้เป็น Smart Classroom ที่รองรับการเรียนการสอนและการบริการวิชาการ(KR 4.2.6)</t>
  </si>
  <si>
    <t>1  เรื่อง/พันธกิจ</t>
  </si>
  <si>
    <t>4.18  คะแนน</t>
  </si>
  <si>
    <t>14  เป้าประสงค์</t>
  </si>
  <si>
    <t>กิจกรรมที่  2.  ประชุมคณบดี  คณะมนุษยศาสตร์และสังคมศาสตร์</t>
  </si>
  <si>
    <t>กิจกรรมที่  1.  การวิจัย  พัฒนาและประกันคุณภาพหลักสูตร</t>
  </si>
  <si>
    <t xml:space="preserve">กิจกรรมที่  4. ประกันคุณภาพการศึกษา (SAR)  และ (SSR) </t>
  </si>
  <si>
    <t>โครงการเสริมสร้างสมรรถนะภาคีเครือข่ายและบูรณาการ</t>
  </si>
  <si>
    <t>เชิงพื้นที่  (โครงการที่  7)</t>
  </si>
  <si>
    <t>พันธกิจเพื่อการพัฒนาท้องถิ่น และการวางแผนพัฒนา</t>
  </si>
  <si>
    <t>กิจกรรมที่  1. อบรมเชิงปฏิบัติการปรับปรุงหลักสูตร</t>
  </si>
  <si>
    <t xml:space="preserve">                    วิถีชีวติใหม่  (ภาค  กศ.บป)</t>
  </si>
  <si>
    <t xml:space="preserve">                    ทางการท่องเที่ยว</t>
  </si>
  <si>
    <t xml:space="preserve">                    ของนักศึกษาภาคปกติ และ กศ.บป</t>
  </si>
  <si>
    <t xml:space="preserve">                    นักศึกษาสาขาวิชาการพัฒนาชุมชน</t>
  </si>
  <si>
    <t xml:space="preserve">                    มืออาชีพและปัจฉิมนิเทศ</t>
  </si>
  <si>
    <t xml:space="preserve">               สาขาวิชาการพัฒนาชุมชน (25ปี พัฒนาชุมชน) </t>
  </si>
  <si>
    <t>กิจกรรมที่  3.  พัฒนาอาจารย์หลักสูตรรัฐศาสตร์บัณฑิต</t>
  </si>
  <si>
    <t>กิจกรรมที่  4.  พัฒนาศักยภาพผลงานทางวิชาการของผู้สอน</t>
  </si>
  <si>
    <t>กิจกรรมที่  5.  เสริมสร้างและพัฒนาสมรรถนะด้านวิชาการ</t>
  </si>
  <si>
    <t>กิจกรรมที่  6.  อบรมพัฒนาบุคลากรให้มีความรู้ความเข้าใจ</t>
  </si>
  <si>
    <t>กิจกรรมที่  1.  จัดจ้างสายวิชาการและสายสนับสนุนวิชาการ</t>
  </si>
  <si>
    <t>กิจกรรมที่  2.  เตรียมความพร้อมรองรับงานประกันคุณภาพ</t>
  </si>
  <si>
    <t>โครงการสนับสนุนการดำเนินงานของหน่วยงานให้เกิด</t>
  </si>
  <si>
    <t>ธรรมาภิบาล (โครการที่  24)</t>
  </si>
  <si>
    <t>คุณธรรมและความโปร่งใส มีประสิทธิภาพตามหลัก</t>
  </si>
  <si>
    <t>กิจกรรมที่  3.  อบรมให้ประกันคุณภาพสำหรับอาจารย์และนักศึกษา</t>
  </si>
  <si>
    <t>กิจกรรมที่   6.  บริหารจัดการทั่วไป</t>
  </si>
  <si>
    <t>สาขาออกแบบนิเทสศิลป์</t>
  </si>
  <si>
    <t xml:space="preserve">                    วิถีชีวิตใหม่</t>
  </si>
  <si>
    <t xml:space="preserve">                    วัฒนธรรม</t>
  </si>
  <si>
    <t xml:space="preserve">                  และนิเทศนักศึกษาฝึกประสบการณ์วิชาชีพ</t>
  </si>
  <si>
    <t xml:space="preserve">                 ทางรัฐศาสตร์ (ภาคปกติ)</t>
  </si>
  <si>
    <t>กิจกรรมที่  1. อบรมเทคโนโลยีสรสนเทศสำหรับการเรียนรู้</t>
  </si>
  <si>
    <t>กิจกรรมที่  2.  อบรมเทคโนโลยีสรสนเทศสำหรับการเรียนรู้</t>
  </si>
  <si>
    <t xml:space="preserve">                  ทางรัฐศาสตร์ (ภาคกศ.บป)</t>
  </si>
  <si>
    <t xml:space="preserve">                  ดิจิทัลสำหรับนักพัฒนาชุมชน</t>
  </si>
  <si>
    <t>กิจกรรมที่  6.  อบรมทักษะภาษาอังกฤษและการใช้เทคโนโลยี</t>
  </si>
  <si>
    <t>กิจกรรมที่  10. อบรมภาษอังกฤษเพื่อประยุกต์ใช้ในศตวรรษที่ 21</t>
  </si>
  <si>
    <t xml:space="preserve">                  ตำแหน่งทางวิชาการ  และสำเร็จการศึกษา</t>
  </si>
  <si>
    <t xml:space="preserve">                  ด้านสังคมศาสตร์ (ปริญญาเอก)  นักวิจัยดีเด่น  </t>
  </si>
  <si>
    <t xml:space="preserve">                  นักวิจัยรุ่นใหม่ดีเด่น  งานสร้างสรรดีเด่น</t>
  </si>
  <si>
    <t xml:space="preserve">                  สาขาปกครองท้องถิ่น</t>
  </si>
  <si>
    <t xml:space="preserve">                  บุคลากรสาขาวิชาการพัฒนาชุมชน</t>
  </si>
  <si>
    <t xml:space="preserve">                  เกี่ยวกับระบบกลไกการเงิน  การเบิกจ่าย</t>
  </si>
  <si>
    <t>กิจกรรมที่  2.  ภาคีการพัฒนาและเครือข่ายนักพัฒนาชุมชน</t>
  </si>
  <si>
    <t xml:space="preserve">                 สังคมและชุมชนท้องถิ่นแห่งประเทศไทย</t>
  </si>
  <si>
    <r>
      <t>KR8.6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TH SarabunPSK"/>
        <family val="2"/>
      </rPr>
      <t>อัตราการได้งานทำ ทำงานตรงสาขา ประกอบอาชีพอิสระทั้งตามภูมิลำเนาและนอกภูมิลำเนา ของบัณฑิตมหาวิทยาลัยราชภัฏนครศรีธรรมราช ภายในระยะเวลา 1 ปี (C) (KR 3.2.6)</t>
    </r>
  </si>
  <si>
    <r>
      <t>KR7.1</t>
    </r>
    <r>
      <rPr>
        <b/>
        <sz val="14"/>
        <color rgb="FF000000"/>
        <rFont val="TH SarabunPSK"/>
        <family val="2"/>
      </rPr>
      <t xml:space="preserve"> </t>
    </r>
    <r>
      <rPr>
        <sz val="14"/>
        <color rgb="FF000000"/>
        <rFont val="TH SarabunPSK"/>
        <family val="2"/>
      </rPr>
      <t>หลักสูตรบูรณาการศาสตร์หรือหลักสูตร CWIE/WIL/SIL หรือหลักสูตรฐานสมรรถนะ ที่ตอบสนองต่อการพัฒนาท้องถิ่นและสอดคล้องกับการพัฒนาประเทศ (KR 3.1.1)</t>
    </r>
  </si>
  <si>
    <r>
      <t xml:space="preserve">KR10.2 </t>
    </r>
    <r>
      <rPr>
        <sz val="14"/>
        <color rgb="FF000000"/>
        <rFont val="TH SarabunPSK"/>
        <family val="2"/>
      </rPr>
      <t>อาจารย์ดำรงตำแหน่งทางวิชาการ (KR 4.1.2)</t>
    </r>
  </si>
  <si>
    <t xml:space="preserve">  (โครงการที่  18  )</t>
  </si>
  <si>
    <t>โครงการแลกเปลี่ยนด้านวิชาการของอาจารย์และนักศึกษา</t>
  </si>
  <si>
    <t>ดิจิทัลในศตวรรษที่ 21  (โครงการที่  16)</t>
  </si>
  <si>
    <t>โครงการพัฒนาความรู้ทักษะภาษาอังกฤษ การใช้เทคโนโลยี</t>
  </si>
  <si>
    <t>บัณฑิต 4 ประการ (โครงการที่  15)</t>
  </si>
  <si>
    <t>โครงการพัฒนานักศึกษาให้มีคุณลักษณะตามอัตลักษณ์</t>
  </si>
  <si>
    <t xml:space="preserve"> เพื่อการพัฒนาท้องถิ่น (โครงการที่ 1)</t>
  </si>
  <si>
    <t>โครงการพัฒนางานวิจัย สร้างองค์ความรู้ และนวัตกรรม</t>
  </si>
  <si>
    <t>O2 : ใช้องค์ความรู้เทคโนโลยี</t>
  </si>
  <si>
    <t>และนวัตกรรมในการพัฒนา</t>
  </si>
  <si>
    <t>KR2.4 หลักสูตรระยะสั้นเพื่อการบริการวิชาการ (KR 1.2.5)</t>
  </si>
  <si>
    <t>O3 : ชุมชนท้องถิ่นได้รับ</t>
  </si>
  <si>
    <t>ที่ดีขึ้น สร้างความเข็มแข็ง</t>
  </si>
  <si>
    <t>การพัฒนาและมีคุณภาพชีวิต</t>
  </si>
  <si>
    <t>(O1.3)</t>
  </si>
  <si>
    <t>(O1.1)</t>
  </si>
  <si>
    <t>ชุมชนท้องถิ่น (O1.2)</t>
  </si>
  <si>
    <r>
      <t xml:space="preserve">KR3.3 </t>
    </r>
    <r>
      <rPr>
        <sz val="14"/>
        <color theme="1"/>
        <rFont val="TH SarabunPSK"/>
        <family val="2"/>
      </rPr>
      <t>คะแนนทดสอบผลสัมฤทธิ์ทางการศึกษาของโรงเรียนในกลุ่มที่มีคะแนนทดสอบน้อยที่สุดร้อยละ 20 ล่าง ในพื้นที่บริการของมหาวิทยาลัยราชภัฏเพิ่มขึ้น(C)(1.3.4)</t>
    </r>
  </si>
  <si>
    <t>ของตนเอง (O1.6)</t>
  </si>
  <si>
    <t>O5 : การพัฒนาแหล่งท่องเที่ยว</t>
  </si>
  <si>
    <t xml:space="preserve"> (O1.5)</t>
  </si>
  <si>
    <t>เชิงสร้างสรรค์อย่างยั่งยืน</t>
  </si>
  <si>
    <t>O11  พัฒนาคุณภาพของการ</t>
  </si>
  <si>
    <t>ให้บริการ  โครงสร้างพื้นฐาน</t>
  </si>
  <si>
    <t>O12  การบริหารจัดการที่มี</t>
  </si>
  <si>
    <t>ประสิทธิภาพและคล่องตัว</t>
  </si>
  <si>
    <t>KR12.1  ผลการเบิกจ่ายงบประมาณ</t>
  </si>
  <si>
    <t>รายจ่ายในภาพรวม  (KR 4.3.1)</t>
  </si>
  <si>
    <t>KR12.2 ผลการรับรู้ข่าวสารของมหาวิทยาลัย (KR 4.3.3)</t>
  </si>
  <si>
    <t xml:space="preserve"> (KR 4.4.3)</t>
  </si>
  <si>
    <t>การประกันคุณภาพการศึกษาภายใน</t>
  </si>
  <si>
    <t>KR13.1  ระดับความสำเร็จในการดำเนินงาน</t>
  </si>
  <si>
    <t>กิจกรรมที่  1.  ศึกษาดูงานนอกสถานที่</t>
  </si>
  <si>
    <t>กิจกรรมที่  3.  เตรียมความพร้อมนักศึกษา</t>
  </si>
  <si>
    <t xml:space="preserve">กิจกรรมที่  4.  เตรียมความพร้อมสู่เส้นทางอาชีพ </t>
  </si>
  <si>
    <t>กิจกรรมที่  5.  เครือข่ายรัฐประศาสนศาสตร์</t>
  </si>
  <si>
    <t>กิจกรรมที่  6.  การพัฒนาบุคลิกภาพ</t>
  </si>
  <si>
    <t>กิจกรรมที่  7.  สัมนาหลังฝึกประสบการณ์วิชาชีพ</t>
  </si>
  <si>
    <t>กิจกรรมที่  9.  จิตอาสาให้ความรู้ "หน้าที่พลเมือง"</t>
  </si>
  <si>
    <t>กิจกรรมที่  10.  ต้นกล้า  รปศ  คืนสู่ชุมชน</t>
  </si>
  <si>
    <t>กิจกรรมที่  14.  สารสนเทศสัญจร</t>
  </si>
  <si>
    <t>กิจกรรมที่  16.  พัฒนาห้องสมุด</t>
  </si>
  <si>
    <t>กิจกรรมที่  17.  สร้างสรรค์งานออกแบบนิเทศศิลป์</t>
  </si>
  <si>
    <t>กิจกรรมที่  18.  กลยุทธ์การสื่อสารวัฒนธรรมของมัคคุเทศก์</t>
  </si>
  <si>
    <t>กิจกรรมที่  19.  พัฒนาทักษะนักจัดเทศกาลและ งานแสดง</t>
  </si>
  <si>
    <t>กิจกรรมที่  20.  กฎหมายและลิขสิทธิสำหรับนักการจัดการ</t>
  </si>
  <si>
    <t xml:space="preserve">                    นักการจัดการวัฒนธรรม</t>
  </si>
  <si>
    <t>กิจกรรมที่  21.  การพัฒนาทักษะนักวิจัยวัฒนธรรมรุ่นใหม่</t>
  </si>
  <si>
    <t>กิจกรรมที่  22.  กลยุทธ์การสื่อสารวัฒนธรรมของมัคคุเทศก์</t>
  </si>
  <si>
    <t>กิจกรรมที่  24.  พัฒนาคุณลักษณะและสมรรถนะนักศึกษา</t>
  </si>
  <si>
    <t>กิจกรรมที่  25.  ศึกษาดูงานในองค์กรวิชาชีพด้านกฎหมาย</t>
  </si>
  <si>
    <t>กิจกรรมที่  26.  ปรับพื้นฐานทักษะการเขียนตอบกฎหมาย</t>
  </si>
  <si>
    <t>กิจกรรมที่  27.  กฎหมายเพื่อเยาวชน</t>
  </si>
  <si>
    <t>กิจกรรมที่  28.  แข่งขันตอบปัญญหากฎหมาย</t>
  </si>
  <si>
    <t>กิจกรรมที่  29.  B.E. Dynamic  แข่งขันทักษะภาษาอังกฤษ</t>
  </si>
  <si>
    <t>กิจกรรมที่  30.  B.E. Professional  เสริมสร้างทักษะวิชาชีพ</t>
  </si>
  <si>
    <t>กิจกรรมที่  32.  B.E.Inspire  พบปราชญ์วาดอนาคต</t>
  </si>
  <si>
    <t>กิจกรรมที่  33.  เตรียมความพร้อมพัฒนาและปฐมนิเทศ</t>
  </si>
  <si>
    <t>กิจกรรมที่  34.  ส่งเสริมอัตลักษณ์ คุณลักษณ์ จริยธรรม</t>
  </si>
  <si>
    <t>กิจกรรมที่  35.  การพัฒนาการเรียนรู้สู่นักพัฒนาชุมชน</t>
  </si>
  <si>
    <t xml:space="preserve">กิจกรรมที่  37.  เก่ง ดี มีคุณภาพ สร้างนักพัฒนา </t>
  </si>
  <si>
    <t xml:space="preserve">กิจกรรมที่  38.  การสัมมนาวิชาการและงานวิจัยด้านการพัฒนาชุมชน </t>
  </si>
  <si>
    <t>กิจกรรมที่  39.  วันเด็กแห่งชาติ</t>
  </si>
  <si>
    <t>กิจกรรมที่  40.  ปัจฉิมนิเทศ</t>
  </si>
  <si>
    <t>กิจกรรมที่  41.  ส่งเสริมอัตลักษณ์</t>
  </si>
  <si>
    <t>กิจกรรมที่  42.  ปฐมนิเทศและรับขวัญนักศึกษาใหม่</t>
  </si>
  <si>
    <t xml:space="preserve">กิจกรรมที่  43.  แนะแนว </t>
  </si>
  <si>
    <t>กิจกรรมที่  44.  วัสดุฝึก ,สื่อสอนสอบ</t>
  </si>
  <si>
    <t>กิจกรรมที่  45.  ค่านิเทศนักศึกษา</t>
  </si>
  <si>
    <t>กิจกรรมที่  46.  พัฒนานักศึกษาทางด้านภาษาไทย</t>
  </si>
  <si>
    <t xml:space="preserve">กิจกรรมที่  47.  สัมมนาหลังฝึกประสบการณ์วิชาชีพ และ ปัจฉิมนิเทศ  </t>
  </si>
  <si>
    <t>กิจกรรมที่  48.  เตรียมความพร้อมกระดังงาไทย</t>
  </si>
  <si>
    <t>กิจกรรมที่  49.  ค่าตอบแทนการสอน</t>
  </si>
  <si>
    <t>กิจกรรมที่  50.  จัดหาวัสดุการศึกษา</t>
  </si>
  <si>
    <t>กิจกรรมที่  8. สัมนาหลังฝึกประสบการณ์วิชาชีพ</t>
  </si>
  <si>
    <t xml:space="preserve">                ทางรัฐประศาสนศาสตร์ (ภาค กศ.บป)</t>
  </si>
  <si>
    <t>กิจกรรมที่  11. พัฒนานักศึกษาหลักสูตรรัฐประศาสนศาสตร์</t>
  </si>
  <si>
    <t xml:space="preserve">                  บัณฑิต (ภาคปกติ) </t>
  </si>
  <si>
    <t xml:space="preserve">                   บัณฑิต  (ภาค  กศ.บป.) </t>
  </si>
  <si>
    <t>กิจกรรมที่  12. พัฒนานักศึกษาหลักสูตรรัฐประศาสนศาสตร์</t>
  </si>
  <si>
    <t>กิจกรรมที่  7.  พัฒนาบุคลากรสายวิชาการ</t>
  </si>
  <si>
    <t>7. พัฒนาระบบการบริหารแผนงบประมาณและแผนบริหารทรัพยากรมนุษย์ในลักษณะบูรณาการ เป็นไปอย่างมีประสิทธิภาพ รวมทั้งปรับภารกิจและพันธกิจของหน่วยงานให้สอดคล้องกับการพลิกโฉมมหาวิทยาลัย มีโครงสร้างหน่วยงานที่สอดคล้องกับบทบาทภารกิจที่รับผิดชอบ มีความคุ้มค่า และสามารถขับเคลื่อนการบริหารรายการได้อย่างมีประสิทธิภาพและประสิทธิผล พัฒนาระบบการติดตามและประเมินผลการดำเนินงาน และระบบการเงินงบประมาณ ทั้งก่อนเริ่มโครงการ ระหว่างดำเนินการ และหลังดำเนินการ ที่เป็นระบบอย่างต่อเนื่อง และ real time เพื่อนำไปสู่การกำหนดประเด็นการพัฒนาต่อไป</t>
  </si>
  <si>
    <t>8.  ยกระดับคุณภาพมหาวิทยาลัยให้ได้มาตรฐานสากล โดยการพัฒนาระบบกลไกการประกันคุณภาพการศึกษาเพื่อยกระดับคุณภาพมหาวิทยาลัยให้ได้มาตรฐานสากล ทั้งหลักสูตรได้รับการรับรองประสิทธิผลการเรียนรู้ตามมาตรฐานระดับชาติและนานาชาติ คุณภาพการศึกษาเพื่อการดำเนินการที่เป็นเลิศ (EdPEx) และการประกันคุณภาพมหาวิทยาลัยสู่อาเซียน (ASEAN University Network Quality Assurance : AUN-QA)  ส่งเสริมการทำวิจัยสถาบัน (Institutional Research : IR) เพื่อยกระดับพัฒนามหาวิทยาลัยสู่ความเป็นเลิศ ตลอดจนสนับสนุนการดำเนินงานของทุกหน่วยงานให้เกิดคุณธรรมและความโปร่งใส มีประสิทธิภาพ ตามหลักธรรมาภิบาลและเป็นองค์กรเปี่ยมสุข</t>
  </si>
  <si>
    <t>30  ผลงาน</t>
  </si>
  <si>
    <t>กิจกรรมที่  36.  การฝึกทักษะปฎิบัติการชุมชนบนฐาน   ทุนทางสังคม</t>
  </si>
  <si>
    <t>9. พัฒนาเครือข่ายความร่วมมือกับหน่วยงาน/องค์กรภายในนอกเพื่อยกระดับคุณภาพการจัดการการศึกษาและการบริหารจัดการสู่ความเป็นเลิศด้านการเป็นมหาวิทยาลัยเพื่อการพัฒนาชุมชนท้องถิ่นกับหน่วยงานทั้งในและต่างประเทศ รวมถึงส่งเสริมให้ศิษย์เก่ามีบทบาทในการร่วมพัฒนามหาวิทยาลัยมากขึ้น</t>
  </si>
  <si>
    <t xml:space="preserve">          เพื่อเข้าเข้าสู่ตำแหน่งทางวิชาการด้านการ ท่องเที่ยว</t>
  </si>
  <si>
    <t>KR12.4 ความพึงพอใจในการให้บริการ
 (KR 4.3.6)</t>
  </si>
  <si>
    <t>6. การพัฒนาระบบฐานข้อมูลด้าน
ภูมิปัญญา ศิลปะและวัฒนธรรม ให้มีประสิทธิภาพ เพื่อการสืบค้นและเผยแพร่ในระดับประเทศและสากล</t>
  </si>
  <si>
    <t>7. กำหนดหรือสร้างมาตรฐานด้านศิลปะและวัฒธรรมท้องถิ่น เพื่อให้เกิดการยอมรับและเผยแพร่อย่างกว้างขวาง ยกระดับคุณค่าทางด้านภูมิปัญญา ศิลปะและวัฒนธรรมของท้องถิ่นสู่การสร้างมูลค่าให้เกิดขึ้นกับชุมชนท้องถิ่นอย่างเป็นรูปธรรม</t>
  </si>
  <si>
    <t>9.  พัฒนาระบบ กลไก และการดำเนินงานด้านทะนุบำรุงศิลปะและวัฒนธรรม เพื่อดึงศักยภาพและทุนองค์ความรู้ด้านศิลปะและวัฒนธรรมที่มี มาประยุกต์ พัฒนา ต่อยอด สร้างคุณค่าและมูลค่า ให้แพร่หลายและเป็นที่ยอมรับในระดับชาติและนานาชาติ ผ่านกระบวนการวิจัยและเทคโนโลยี เพื่อสืบสาน ต่อยอด และสร้างคุณค่าทางศิลปวัฒนธรรม และภูมิปัญญาท้องถิ่นอย่างเป็นรูปธรรม</t>
  </si>
  <si>
    <t>10.  เพิ่มแหล่งเรียนรู้ทางศิลปะและวัฒนธรรมภูมิปัญญาท้องถิ่นทั้งภายในและภายนอกมหาวิทยาลัย   ยกระดับคุณธรรมจริยธรรมและธรรมาภิบาลผ่านการแสดงพื้นบ้าน</t>
  </si>
  <si>
    <t>KR9.1 จำนวนความร่วมมือกับหน่วยงานต่างประเทศ (KR 3.3.1)</t>
  </si>
  <si>
    <t xml:space="preserve">  27  กลยุทธ์</t>
  </si>
  <si>
    <t>KR 1.1 บทความหรือผลงานวิจัยที่ตีพิมพ์ในฐานข้อมูลระดับชาติและนานาชาติ
(KR 1.1.1)</t>
  </si>
  <si>
    <t>11. ส่งเสริมและสนับสนุนงานวิจัย
 เพื่อการพัฒนาท้องถิ่น</t>
  </si>
  <si>
    <r>
      <t>1.</t>
    </r>
    <r>
      <rPr>
        <sz val="14"/>
        <color theme="1"/>
        <rFont val="Times New Roman"/>
        <family val="1"/>
      </rPr>
      <t>  </t>
    </r>
    <r>
      <rPr>
        <sz val="14"/>
        <color theme="1"/>
        <rFont val="TH SarabunPSK"/>
        <family val="2"/>
      </rPr>
      <t>ส่งเสริม และสนับสนุนการ</t>
    </r>
    <r>
      <rPr>
        <sz val="14"/>
        <color theme="1"/>
        <rFont val="TH SarabunPSK"/>
        <family val="2"/>
        <charset val="222"/>
      </rPr>
      <t xml:space="preserve">เผยแพร่ผลงานการวิจัยหรือนวัตกรรมในระดับชาติและนานาชาติ </t>
    </r>
  </si>
  <si>
    <t>2.  ส่งเสริมและพัฒนาศักยภาพนักวิจัยเพื่อการพัฒนาท้องถิ่นและสร้างนักวิจัยหน้าใหม่</t>
  </si>
  <si>
    <t>4. การพัฒนาระบบการบริหารจัดการเพื่อการพัฒนาท้องถิ่น โดยการพัฒนาศูนย์ข้อมูลศูนย์วิจัยเฉพาะทางในการบริการวิชาการเพื่อยกระดับยกผลิตภัณฑ์ชุมชนด้วยกระบวนการทางศิลปะพัฒนายกระดับผลิตภัณฑ์อาหาร และบริการของชุมชน</t>
  </si>
  <si>
    <t>3.  นำองค์ความรู้ด้านการวิจัย นวัตกรรม
ทรัพย์สินทางปัญญา  ขยายผลต่อยอดสู่การใช้ประโยชน์เชิงพาณิชย์ หรือเชิงสาธารณะเพื่อการพัฒนาท้องถิ่น</t>
  </si>
  <si>
    <t>5. พัฒนาระบบและกลไกการบริหารงานวิจัยและนวัตกรรมของมหาวิทยาลัย ให้ครบวงจร เพื่อให้สามารถผลิตผลงานวิจัยและสร้างนวัตกรรมที่มีคุณภาพและมีมาตรฐานสากลตั้งแต่ระยะต้นน้ำ กลางน้ำ และปลายน้ำผ่านหน่วยพันธกิจสัมพันธ์ (University engagement) และหน่วยจัดการงานวิจัยเชิงพื้นที่ (Area Based)</t>
  </si>
  <si>
    <t>คณะ/สาขาการพัฒนา
ชุมชน</t>
  </si>
  <si>
    <t>โครงการพัฒนาคุณภาพชีวิต และยกระดับเศรษฐกิจ
ฐานราก (โครงการที่  3)</t>
  </si>
  <si>
    <t>กิจกรรมที่  3.  เสริมสร้างค่านิยมประชาธิปไตย
                  และธรรมาภิบาล</t>
  </si>
  <si>
    <t>กิจกรรมที่  5.  พัฒนายกระดับผลิตภัณฑ์อาหาร
                   อำเภอพิปูน  จังหวัดนครศรีธรรมราช</t>
  </si>
  <si>
    <t>กิจกรรมที่  6.  ยกผลิตภัณฑ์ชุมชนด้วยกระบวนการ
ทางศิลปะและออกแบบแบบมีส่วนร่วมของชุมชน  
กลุ่มเครื่องปั้นดินเผาเตาหม้อ  ตำบลนาเคียน
 และร้านผาสุกดินเผาตำบลปากพูนอำเภอเมือง  
จังหวัดนครศรีธรรมราช</t>
  </si>
  <si>
    <t>KR2.2 ร้อยละสะสมของจำนวนหมู่บ้าน
จำนวนโรงเรียนที่มหาวิทยาลัยราชภัฏ 
เข้าดำเนินโครงการพัฒนาเปรียบเทียบกับจำนวนหมู่บ้านทั้งหมดในพื้นที่บริการ
 (KR 1.2.2)</t>
  </si>
  <si>
    <t>KR2.3 จำนวนองค์ความรู้/เทคโนโลยีและนวัตกรรมที่มุ่งเน้นการพัฒนาชุมชนท้องถิ่น
 (KR 1.2.3)</t>
  </si>
  <si>
    <t>KR4.3 จำนวนแหล่งทุนทางศิลปวัฒนธรรม
และภูมิปัญญาท้องถิ่นที่ได้รับการพัฒนา
 สร้างคุณค่าทางสังคมและเพิ่มมูลค่าทางเศรษฐกิจ (KR 1.4.3)</t>
  </si>
  <si>
    <t>กิจกรรมที่  6.  พัฒนากลไกหมุนเวียนการใช้ประโยชน์
                  ของทรัพยากรธรรมชาติและเครือข่ายรับ
                  ผิดชอบดูแลทรัพยากร  ในอำเภอเฉลิมพระ                      เกียรติ    จังหวัดนครศรีธรรมราช</t>
  </si>
  <si>
    <t>กิจกรรมที่  9.  กำกับ ติดตาม ประเมินผลและเผยแพร่
ผลการดำเนินโครงการ</t>
  </si>
  <si>
    <t xml:space="preserve">กิจกรรมที่  8.  การพัฒนาศูนย์การเรียนรู้สีธรรมชาติ  
                   ทรัพยากรในอำเภอเฉลิมพระเกียรติ  
                   จังหวัดนครศรีธรรมราช   </t>
  </si>
  <si>
    <t>กิจกรรมที่  3.  ประชาสัมพันธ์ศิลปวัฒนธรรมภาคใต้ 
                   ด้วยสื่อดิจิตอล</t>
  </si>
  <si>
    <t xml:space="preserve">กิจกรรมที่  9.  การพัฒนาแหล่งเรียนรู้ด้านศิลปวัฒนธรรม
ประเพณี  ภูมิปัญญาท้องถิ่น  </t>
  </si>
  <si>
    <t>กิจกรรมที่  3.  เสริมทักษะภาษาไทยเพื่อบูรณาการ
                   การเรียนรู้สู่โรงเรียนในชุมชน</t>
  </si>
  <si>
    <t>กิจกรรมที่  4.  การพัฒนาแผนมหาวิทยาลัยราชภัฎ
                   นครศรีธรรมราชสู่การเป็นมหาวิทยาลัย
                   เพื่อการพัฒนาอย่างยั่งยืน (SDG)</t>
  </si>
  <si>
    <t>กิจกรรมที่  5.  พัฒนาศักยภาพระบบกลไกการใช้งาน
                   ทรัพยากรชุมชน</t>
  </si>
  <si>
    <t>สำนักงานคณะ/
สาขาการพัฒนาชุมชน</t>
  </si>
  <si>
    <t>สำนักงานคณะ/
สาขาภาษาไทย</t>
  </si>
  <si>
    <t>สำนักงานคณะ/
สาขาการท่องเที่ยว</t>
  </si>
  <si>
    <r>
      <t xml:space="preserve">KR7.2 </t>
    </r>
    <r>
      <rPr>
        <sz val="14"/>
        <color rgb="FF000000"/>
        <rFont val="TH SarabunPSK"/>
        <family val="2"/>
      </rPr>
      <t>หลักสูตรปริญญาควบหรือหลักสูตรปริญญาคู่ (Dual degree) (KR 3.1.2)</t>
    </r>
  </si>
  <si>
    <t>O7 มีหลักสูตรและนวัตกรรมการเรียนการสอนที่โดดเด่นและหลากหลาย (O3.1)</t>
  </si>
  <si>
    <t>สาขาการปกครองท้องถิ่น</t>
  </si>
  <si>
    <t>ประสิทธิภาพและประสิทธิผล  (4.2.1)</t>
  </si>
  <si>
    <t>KR11.1 ระบบบริหารจัดการที่มี</t>
  </si>
  <si>
    <t>KR14.1 ร้อยละของรายได้ที่เพิ่มขึ้นจากการบริหารสินทรัพย์และการให้บริการ
 (KR 5.1.2)</t>
  </si>
  <si>
    <r>
      <t>KR11.3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TH SarabunPSK"/>
        <family val="2"/>
      </rPr>
      <t>ความสำเร็จในการประยุกต์ใช้
งานระบบสำนักงานอิเล็กทรอนิกส์(KR 4.2.4)</t>
    </r>
    <r>
      <rPr>
        <sz val="14"/>
        <color theme="1"/>
        <rFont val="Calibri"/>
        <family val="2"/>
      </rPr>
      <t xml:space="preserve"> </t>
    </r>
  </si>
  <si>
    <r>
      <t xml:space="preserve">KR10.3 </t>
    </r>
    <r>
      <rPr>
        <sz val="14"/>
        <color rgb="FF000000"/>
        <rFont val="TH SarabunPSK"/>
        <family val="2"/>
      </rPr>
      <t>อาจารย์มีคุณวุฒิปริญญาเอก
 (KR 4.1.3)</t>
    </r>
  </si>
  <si>
    <r>
      <t xml:space="preserve">KR10.1 </t>
    </r>
    <r>
      <rPr>
        <sz val="14"/>
        <color rgb="FF000000"/>
        <rFont val="TH SarabunPSK"/>
        <family val="2"/>
      </rPr>
      <t>บุคลากรได้รับการพัฒนาอย่างน้อย
ปีละ 1 ครั้ง (KR 4.1.1)</t>
    </r>
  </si>
  <si>
    <t>คณะ/สาขารัฐประศานศาสตร์</t>
  </si>
  <si>
    <t>O8 บัณฑิตมีสมรรถนะและ</t>
  </si>
  <si>
    <t>ทักษะที่สอดคล้องกับความ</t>
  </si>
  <si>
    <t>ต้องการของท้องถิ่นและ</t>
  </si>
  <si>
    <t>การพัฒนาประเทศ (O3.2)</t>
  </si>
  <si>
    <t>กิจกรรมที่  15.  เตรียมความพร้อมนักศึกษาใหม่และ</t>
  </si>
  <si>
    <t xml:space="preserve">                    สานสัมพันธ์รุ่นพี่รุ่นน้อง</t>
  </si>
  <si>
    <t>รองคณบดีฝ่านแผนงานฯ</t>
  </si>
  <si>
    <t>รองคณบดีฝ่ายแผนงานฯ</t>
  </si>
  <si>
    <t>และบริการวิชาการ</t>
  </si>
  <si>
    <t>สาขาการจัดการวัฒนธรรม</t>
  </si>
  <si>
    <t>สาขาการจัดการวัฒนธรรมฯ</t>
  </si>
  <si>
    <t>สาขาการจัดการสารสนเทศ</t>
  </si>
  <si>
    <t>รองคณบดีฝ่ายกิจการนักศึกษา</t>
  </si>
  <si>
    <t xml:space="preserve">                 เข้าสู่ระบบ  Checo</t>
  </si>
  <si>
    <t xml:space="preserve">                 ทางรัฐประศาสนศาสตร์ (ภาคปกติ)</t>
  </si>
  <si>
    <t>สาขา รปศ. การปกครองท้องถิ่น</t>
  </si>
  <si>
    <t>สาขการจัดการสารสนเทศ</t>
  </si>
  <si>
    <t>สาขาออกแบบนิเทศศิลป์</t>
  </si>
  <si>
    <t>สำนักงานคณะ/รองคณบดี</t>
  </si>
  <si>
    <t>ฝ่ายแผนงานฯ</t>
  </si>
  <si>
    <t>สำนักงานคณะ/</t>
  </si>
  <si>
    <t>สำนักงานคณะ/รองกิจการนักศึกษา</t>
  </si>
  <si>
    <t>กิจกรรมที่  3.  พัฒนามหาวิทยาลัยสีเขียว</t>
  </si>
  <si>
    <t xml:space="preserve">                   การศึกษาสาขาวิชาการพัฒนาชุมชน</t>
  </si>
  <si>
    <t>กิจกรรมที่  1.  การเขียนบทความวิจัยและการใช้งาน
                   ระบบฐานข้อมูล</t>
  </si>
  <si>
    <t>กิจกรรมที่  2.  ปฏิบัติการเสริมสร้างคุณภาพชีวิตที่ดีแก่ชาว                      ชุมชนท้องถิ่น  (1 ไร่  หายจน  คนราชภัฏ)</t>
  </si>
  <si>
    <t>สำนักงานคณะ/สาขาการปกครองท้องถิ่น</t>
  </si>
  <si>
    <t>สำนักงานคณะ/สาขาออกแบบนิเทศศิลป์</t>
  </si>
  <si>
    <t>8.  ส่งเสริมให้นักศึกษาและบุคลากรตระหนักในคุณค่าของศิลปวัฒนธรรมไทยผ่านกิจกรรมการสืบสานประเพณีไทย
โดยร่วมมือกับชุมชน และเครือข่ายวัฒนธรรมภายนอกมหาวิทยาลัย  เพื่อสืบสานประเพณีไทยโดยร่วมมือกับชุมชนและเครือข่ายวัฒนธรรมภายนอกมหาวิทยาลัย</t>
  </si>
  <si>
    <t>KR6.1 จำนวนภาคีเครือข่ายทั้งภาครัฐ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(C) (KR 1.6.1)</t>
  </si>
  <si>
    <t>12.  สร้างภาคีเครือข่ายความร่วมมือกับองค์กรภายนอกทั้งในระดับท้องถิ่น ภูมิภาค ระดับชาติ และนานาชาติ เพื่อสนับสนุนการพัฒนาท้องถิ่น และการพัฒนาชุมชนท้องถิ่นให้เข้มแข็งและยั่งยืนสู่ชุมชนต้นแบบในการพัฒนาท้องถิ่น โดยเน้นการพัฒนานวัตกรรมเพื่อการพัฒนาชุมชนท้องถิ่น ใน 4 มิติ ประกอบด้วย ด้านเศรษฐกิจ ด้านสังคม ด้านสิ่งแวดล้อง และด้านการศึกษา</t>
  </si>
  <si>
    <t>KR8.7 ผลการประเมินสมรรถนะของ
บัณฑิตโดยสถานประกอบการผู้ใช้บัณฑิต
 (KR 3.2.7)</t>
  </si>
  <si>
    <t>KR9.2 จำนวนหลักสูตรที่ออกแบบ
หลักสูตรตามกรอบ OBE –Outcome-Base-Education ที่รองรับกับการประกันคุณภาพ AUN-QA (KR 3.3.4)</t>
  </si>
  <si>
    <r>
      <t>5</t>
    </r>
    <r>
      <rPr>
        <sz val="14"/>
        <color rgb="FF000000"/>
        <rFont val="TH SarabunPSK"/>
        <family val="2"/>
      </rPr>
      <t>.  ส่งเสริมและสนับสนุนให้ทุกหลักสูตรสร้างเครือข่ายความร่วมมือทางวิชาการกับหน่วยงาน มหาวิทยาลัย โรงเรียน  ทั้งในระดับภูมิภาค ระดับประเทศ และระดับนานาชาติ</t>
    </r>
  </si>
  <si>
    <t>KR13.2 ผลการติดตาม ตรวจสอบ 
และประเมินผลงานของบัณฑิตวิทยาลัย
 (KR 4.4.4)</t>
  </si>
  <si>
    <t>กิจกรรมที่  7.  จัดทำแผนบริหารจัดการชุมชนเพื่อการ
                   พัฒนาอย่างยั่งยืน ในอำเภอเฉลิมพระเกียรติ
                   จังหวัดนครศรีธรรมราช</t>
  </si>
  <si>
    <t>KR8.4 ร้อยละของนักศึกษาที่ได้รับ
ประกาศนียบัตร วุฒิบัตร เกียรติบัตร 
ที่เกี่ยวข้องกับสาขากับการสำเร็จการศึกษา (C) (KR 3.2.4)</t>
  </si>
  <si>
    <r>
      <t>KR8.5 ผลงานนักศึกษา อาจารย์ที่ได้รับ
การตีพิมพ์เผยแพร่หรือได้รับรางวัล
ในระดับชาติและนานาชาติ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(C) (KR 3.2.5)</t>
    </r>
  </si>
  <si>
    <t>กิจกรรมที่  23.  เตรียมความพร้อมนักศึกษาเข้าใหม่</t>
  </si>
  <si>
    <t xml:space="preserve">                    ด้านภาษาต่างประเทศ</t>
  </si>
  <si>
    <t>กิจกรรมที่  31.  B.E.Worl Wide  เปิดโลกกว้างสู่ทางทางธุกิจ</t>
  </si>
  <si>
    <t xml:space="preserve"> สำนักงานคณะ/คณบดี</t>
  </si>
  <si>
    <t>สำนักงานคณะ /สาขาการ</t>
  </si>
  <si>
    <t>ปกครองท้องถิ่น/การจัดการ</t>
  </si>
  <si>
    <t>วัฒนธรรมฯ /สาขานิติศาสตร์</t>
  </si>
  <si>
    <t xml:space="preserve">  46  ตัวชี้วัด</t>
  </si>
  <si>
    <t>16  โครงการ</t>
  </si>
  <si>
    <t>1  ผลงาน</t>
  </si>
  <si>
    <t>12  หมู่บ้าน</t>
  </si>
  <si>
    <t>2  หลักสูตร</t>
  </si>
  <si>
    <t>1  ชุมชน</t>
  </si>
  <si>
    <t>1  กิจกรรม</t>
  </si>
  <si>
    <t>1  แหล่งเรียนรู้</t>
  </si>
  <si>
    <t>1  แหล่ง</t>
  </si>
  <si>
    <t>1  รางวัล</t>
  </si>
  <si>
    <t>5 หลักสูตร/ปี</t>
  </si>
  <si>
    <t>1  หลักสูตร</t>
  </si>
  <si>
    <t>1  หน่วยงาน</t>
  </si>
  <si>
    <t>1  ระบบ</t>
  </si>
  <si>
    <t xml:space="preserve"> ระดับ  1</t>
  </si>
  <si>
    <t>2  ห้อง</t>
  </si>
  <si>
    <t>5  เครือข่าย</t>
  </si>
  <si>
    <t>โครงการพัฒนาหลักสูตรระยะสั้น และระบบธนาคารหน่วยกิต</t>
  </si>
  <si>
    <t>(โครงการที่  13)</t>
  </si>
  <si>
    <t>กิจกรรมที่  13.  สัมมนาทางสารสนเทศ</t>
  </si>
  <si>
    <t>กิจกรรมที่  2.  พัฒนาปรับปรุงหลักสูตร</t>
  </si>
  <si>
    <t>กิจกรรมที่  2.  แนะแนวเส้นทางอาชีพ</t>
  </si>
  <si>
    <r>
      <t xml:space="preserve">KR8.3 </t>
    </r>
    <r>
      <rPr>
        <sz val="14"/>
        <color rgb="FF000000"/>
        <rFont val="TH SarabunPSK"/>
        <family val="2"/>
      </rPr>
      <t>นักศึกษาที่เข้าร่วมกิจกรรมพัฒนาอัตลักษณ์ นักคิด นักปฏิบัติ มีสาธารณะ</t>
    </r>
    <r>
      <rPr>
        <sz val="14"/>
        <color theme="1"/>
        <rFont val="TH SarabunPSK"/>
        <family val="2"/>
      </rPr>
      <t>(KR 3.2.3)</t>
    </r>
  </si>
  <si>
    <r>
      <t xml:space="preserve">KR7.3 </t>
    </r>
    <r>
      <rPr>
        <sz val="14"/>
        <color rgb="FF000000"/>
        <rFont val="TH SarabunPSK"/>
        <family val="2"/>
      </rPr>
      <t>หลักสูตรระยะสั้น Non Degree 
หลักสูตรปกติ Degree Program และ Credit Bank ในรูปแบบออฟไลน์ ออนไลน์ หรือทางไกล ตามความต้องการของท้องถิ่น</t>
    </r>
    <r>
      <rPr>
        <sz val="14"/>
        <color theme="1"/>
        <rFont val="TH SarabunPSK"/>
        <family val="2"/>
      </rPr>
      <t xml:space="preserve"> (</t>
    </r>
    <r>
      <rPr>
        <sz val="14"/>
        <color rgb="FF000000"/>
        <rFont val="TH SarabunPSK"/>
        <family val="2"/>
      </rPr>
      <t>KR 3.1.4</t>
    </r>
    <r>
      <rPr>
        <sz val="14"/>
        <color theme="1"/>
        <rFont val="TH SarabunPSK"/>
        <family val="2"/>
      </rPr>
      <t>)</t>
    </r>
  </si>
  <si>
    <t>ท้องถิ่นให้เข้ากับยุคสมัย</t>
  </si>
  <si>
    <t>(O1.4)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</si>
</sst>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imes New Roman"/>
      <family val="1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3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u/>
      <sz val="14"/>
      <color theme="1"/>
      <name val="TH SarabunPSK"/>
      <family val="2"/>
      <charset val="222"/>
    </font>
    <font>
      <sz val="14"/>
      <color theme="1"/>
      <name val="Calibri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imes New Roman"/>
      <family val="1"/>
      <charset val="222"/>
    </font>
    <font>
      <sz val="13.5"/>
      <color theme="1"/>
      <name val="TH SarabunPSK"/>
      <family val="2"/>
    </font>
    <font>
      <sz val="12"/>
      <color theme="1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D9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8">
    <xf numFmtId="0" fontId="0" fillId="0" borderId="0" xfId="0"/>
    <xf numFmtId="0" fontId="4" fillId="0" borderId="0" xfId="0" applyFont="1"/>
    <xf numFmtId="0" fontId="7" fillId="0" borderId="0" xfId="0" applyFont="1"/>
    <xf numFmtId="0" fontId="10" fillId="0" borderId="1" xfId="0" quotePrefix="1" applyFont="1" applyBorder="1" applyAlignment="1">
      <alignment vertical="center"/>
    </xf>
    <xf numFmtId="187" fontId="3" fillId="2" borderId="1" xfId="1" applyNumberFormat="1" applyFont="1" applyFill="1" applyBorder="1" applyAlignment="1">
      <alignment horizontal="center" vertical="center" wrapText="1"/>
    </xf>
    <xf numFmtId="187" fontId="4" fillId="0" borderId="0" xfId="1" applyNumberFormat="1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87" fontId="10" fillId="0" borderId="1" xfId="1" applyNumberFormat="1" applyFont="1" applyBorder="1"/>
    <xf numFmtId="0" fontId="10" fillId="0" borderId="1" xfId="0" applyFont="1" applyBorder="1"/>
    <xf numFmtId="0" fontId="10" fillId="0" borderId="0" xfId="0" applyFont="1"/>
    <xf numFmtId="0" fontId="10" fillId="0" borderId="2" xfId="0" applyFont="1" applyBorder="1" applyAlignment="1">
      <alignment vertical="center"/>
    </xf>
    <xf numFmtId="187" fontId="12" fillId="0" borderId="1" xfId="1" applyNumberFormat="1" applyFont="1" applyBorder="1"/>
    <xf numFmtId="0" fontId="12" fillId="0" borderId="1" xfId="0" applyFont="1" applyBorder="1"/>
    <xf numFmtId="187" fontId="10" fillId="0" borderId="4" xfId="1" applyNumberFormat="1" applyFont="1" applyBorder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10" fillId="0" borderId="4" xfId="0" quotePrefix="1" applyFont="1" applyBorder="1" applyAlignment="1">
      <alignment horizontal="left" vertical="center" wrapText="1" indent="4"/>
    </xf>
    <xf numFmtId="0" fontId="4" fillId="0" borderId="1" xfId="0" applyFont="1" applyBorder="1" applyAlignment="1">
      <alignment vertical="center"/>
    </xf>
    <xf numFmtId="0" fontId="15" fillId="0" borderId="1" xfId="0" applyFont="1" applyBorder="1"/>
    <xf numFmtId="0" fontId="9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7" fontId="11" fillId="0" borderId="4" xfId="1" applyNumberFormat="1" applyFont="1" applyBorder="1" applyAlignment="1">
      <alignment horizontal="left" vertical="top"/>
    </xf>
    <xf numFmtId="187" fontId="4" fillId="0" borderId="4" xfId="1" applyNumberFormat="1" applyFont="1" applyBorder="1" applyAlignment="1">
      <alignment horizontal="left" vertical="top"/>
    </xf>
    <xf numFmtId="187" fontId="10" fillId="0" borderId="3" xfId="1" applyNumberFormat="1" applyFont="1" applyBorder="1"/>
    <xf numFmtId="187" fontId="10" fillId="0" borderId="6" xfId="1" applyNumberFormat="1" applyFont="1" applyBorder="1"/>
    <xf numFmtId="187" fontId="12" fillId="0" borderId="3" xfId="1" applyNumberFormat="1" applyFont="1" applyBorder="1"/>
    <xf numFmtId="0" fontId="10" fillId="3" borderId="1" xfId="0" applyFont="1" applyFill="1" applyBorder="1"/>
    <xf numFmtId="0" fontId="3" fillId="3" borderId="1" xfId="0" applyFont="1" applyFill="1" applyBorder="1" applyAlignment="1">
      <alignment horizontal="left" vertical="top" wrapText="1"/>
    </xf>
    <xf numFmtId="187" fontId="11" fillId="3" borderId="4" xfId="1" applyNumberFormat="1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187" fontId="4" fillId="3" borderId="4" xfId="1" applyNumberFormat="1" applyFont="1" applyFill="1" applyBorder="1" applyAlignment="1">
      <alignment horizontal="left" vertical="top"/>
    </xf>
    <xf numFmtId="0" fontId="10" fillId="3" borderId="4" xfId="0" applyFont="1" applyFill="1" applyBorder="1"/>
    <xf numFmtId="0" fontId="11" fillId="3" borderId="4" xfId="0" applyFont="1" applyFill="1" applyBorder="1" applyAlignment="1">
      <alignment vertical="center"/>
    </xf>
    <xf numFmtId="187" fontId="4" fillId="0" borderId="4" xfId="1" applyNumberFormat="1" applyFont="1" applyFill="1" applyBorder="1" applyAlignment="1">
      <alignment horizontal="left" vertical="top"/>
    </xf>
    <xf numFmtId="0" fontId="11" fillId="4" borderId="2" xfId="0" applyFont="1" applyFill="1" applyBorder="1" applyAlignment="1">
      <alignment vertical="top"/>
    </xf>
    <xf numFmtId="187" fontId="11" fillId="4" borderId="1" xfId="0" applyNumberFormat="1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center"/>
    </xf>
    <xf numFmtId="187" fontId="3" fillId="4" borderId="3" xfId="1" applyNumberFormat="1" applyFont="1" applyFill="1" applyBorder="1"/>
    <xf numFmtId="0" fontId="10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vertical="center"/>
    </xf>
    <xf numFmtId="187" fontId="3" fillId="4" borderId="1" xfId="1" applyNumberFormat="1" applyFont="1" applyFill="1" applyBorder="1"/>
    <xf numFmtId="187" fontId="10" fillId="0" borderId="1" xfId="0" applyNumberFormat="1" applyFont="1" applyBorder="1"/>
    <xf numFmtId="187" fontId="3" fillId="3" borderId="1" xfId="0" applyNumberFormat="1" applyFont="1" applyFill="1" applyBorder="1"/>
    <xf numFmtId="187" fontId="3" fillId="3" borderId="4" xfId="0" applyNumberFormat="1" applyFont="1" applyFill="1" applyBorder="1"/>
    <xf numFmtId="187" fontId="3" fillId="4" borderId="1" xfId="0" applyNumberFormat="1" applyFont="1" applyFill="1" applyBorder="1"/>
    <xf numFmtId="187" fontId="4" fillId="0" borderId="4" xfId="0" applyNumberFormat="1" applyFont="1" applyBorder="1" applyAlignment="1">
      <alignment horizontal="left" vertical="top"/>
    </xf>
    <xf numFmtId="187" fontId="3" fillId="3" borderId="6" xfId="1" applyNumberFormat="1" applyFont="1" applyFill="1" applyBorder="1"/>
    <xf numFmtId="0" fontId="11" fillId="3" borderId="2" xfId="0" applyFont="1" applyFill="1" applyBorder="1" applyAlignment="1">
      <alignment vertical="center"/>
    </xf>
    <xf numFmtId="187" fontId="10" fillId="3" borderId="8" xfId="1" applyNumberFormat="1" applyFont="1" applyFill="1" applyBorder="1"/>
    <xf numFmtId="187" fontId="10" fillId="3" borderId="2" xfId="1" applyNumberFormat="1" applyFont="1" applyFill="1" applyBorder="1"/>
    <xf numFmtId="0" fontId="10" fillId="3" borderId="2" xfId="0" applyFont="1" applyFill="1" applyBorder="1"/>
    <xf numFmtId="187" fontId="10" fillId="3" borderId="6" xfId="1" applyNumberFormat="1" applyFont="1" applyFill="1" applyBorder="1"/>
    <xf numFmtId="187" fontId="10" fillId="3" borderId="4" xfId="1" applyNumberFormat="1" applyFont="1" applyFill="1" applyBorder="1"/>
    <xf numFmtId="187" fontId="3" fillId="3" borderId="8" xfId="1" applyNumberFormat="1" applyFont="1" applyFill="1" applyBorder="1"/>
    <xf numFmtId="187" fontId="3" fillId="3" borderId="2" xfId="0" applyNumberFormat="1" applyFont="1" applyFill="1" applyBorder="1"/>
    <xf numFmtId="187" fontId="3" fillId="3" borderId="2" xfId="1" applyNumberFormat="1" applyFont="1" applyFill="1" applyBorder="1"/>
    <xf numFmtId="0" fontId="3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187" fontId="10" fillId="3" borderId="9" xfId="1" applyNumberFormat="1" applyFont="1" applyFill="1" applyBorder="1"/>
    <xf numFmtId="187" fontId="10" fillId="3" borderId="5" xfId="1" applyNumberFormat="1" applyFont="1" applyFill="1" applyBorder="1"/>
    <xf numFmtId="0" fontId="10" fillId="3" borderId="5" xfId="0" applyFont="1" applyFill="1" applyBorder="1"/>
    <xf numFmtId="187" fontId="11" fillId="3" borderId="2" xfId="1" applyNumberFormat="1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center"/>
    </xf>
    <xf numFmtId="187" fontId="11" fillId="3" borderId="5" xfId="1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187" fontId="10" fillId="0" borderId="12" xfId="1" applyNumberFormat="1" applyFont="1" applyBorder="1"/>
    <xf numFmtId="187" fontId="11" fillId="3" borderId="13" xfId="1" applyNumberFormat="1" applyFont="1" applyFill="1" applyBorder="1" applyAlignment="1">
      <alignment horizontal="left" vertical="top"/>
    </xf>
    <xf numFmtId="187" fontId="10" fillId="3" borderId="0" xfId="1" applyNumberFormat="1" applyFont="1" applyFill="1" applyBorder="1"/>
    <xf numFmtId="187" fontId="10" fillId="0" borderId="16" xfId="1" applyNumberFormat="1" applyFont="1" applyBorder="1"/>
    <xf numFmtId="187" fontId="11" fillId="3" borderId="15" xfId="1" applyNumberFormat="1" applyFont="1" applyFill="1" applyBorder="1" applyAlignment="1">
      <alignment horizontal="left" vertical="top"/>
    </xf>
    <xf numFmtId="187" fontId="10" fillId="3" borderId="17" xfId="1" applyNumberFormat="1" applyFont="1" applyFill="1" applyBorder="1"/>
    <xf numFmtId="0" fontId="17" fillId="0" borderId="0" xfId="0" applyFont="1"/>
    <xf numFmtId="0" fontId="15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/>
    </xf>
    <xf numFmtId="187" fontId="10" fillId="0" borderId="4" xfId="0" applyNumberFormat="1" applyFont="1" applyBorder="1"/>
    <xf numFmtId="0" fontId="3" fillId="5" borderId="4" xfId="0" applyFont="1" applyFill="1" applyBorder="1" applyAlignment="1">
      <alignment vertical="center"/>
    </xf>
    <xf numFmtId="187" fontId="10" fillId="5" borderId="18" xfId="1" applyNumberFormat="1" applyFont="1" applyFill="1" applyBorder="1"/>
    <xf numFmtId="187" fontId="3" fillId="5" borderId="2" xfId="1" applyNumberFormat="1" applyFont="1" applyFill="1" applyBorder="1"/>
    <xf numFmtId="0" fontId="3" fillId="5" borderId="2" xfId="0" applyFont="1" applyFill="1" applyBorder="1"/>
    <xf numFmtId="187" fontId="3" fillId="5" borderId="2" xfId="0" applyNumberFormat="1" applyFont="1" applyFill="1" applyBorder="1"/>
    <xf numFmtId="187" fontId="10" fillId="5" borderId="4" xfId="1" applyNumberFormat="1" applyFont="1" applyFill="1" applyBorder="1"/>
    <xf numFmtId="0" fontId="10" fillId="5" borderId="4" xfId="0" applyFont="1" applyFill="1" applyBorder="1"/>
    <xf numFmtId="0" fontId="4" fillId="0" borderId="4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7" fontId="11" fillId="0" borderId="1" xfId="1" applyNumberFormat="1" applyFont="1" applyFill="1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0" fillId="6" borderId="4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 indent="4"/>
    </xf>
    <xf numFmtId="0" fontId="11" fillId="3" borderId="1" xfId="0" applyFont="1" applyFill="1" applyBorder="1" applyAlignment="1">
      <alignment vertical="top" wrapText="1"/>
    </xf>
    <xf numFmtId="187" fontId="11" fillId="3" borderId="1" xfId="1" applyNumberFormat="1" applyFont="1" applyFill="1" applyBorder="1" applyAlignment="1">
      <alignment horizontal="left" vertical="top"/>
    </xf>
    <xf numFmtId="0" fontId="11" fillId="3" borderId="1" xfId="0" applyFont="1" applyFill="1" applyBorder="1" applyAlignment="1">
      <alignment vertical="center"/>
    </xf>
    <xf numFmtId="187" fontId="10" fillId="3" borderId="1" xfId="1" applyNumberFormat="1" applyFont="1" applyFill="1" applyBorder="1"/>
    <xf numFmtId="0" fontId="9" fillId="0" borderId="2" xfId="0" applyFont="1" applyBorder="1"/>
    <xf numFmtId="0" fontId="3" fillId="3" borderId="10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2" xfId="0" quotePrefix="1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87" fontId="10" fillId="0" borderId="8" xfId="1" applyNumberFormat="1" applyFont="1" applyBorder="1"/>
    <xf numFmtId="0" fontId="10" fillId="0" borderId="2" xfId="0" applyFont="1" applyBorder="1"/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center"/>
    </xf>
    <xf numFmtId="0" fontId="10" fillId="6" borderId="4" xfId="0" applyFont="1" applyFill="1" applyBorder="1" applyAlignment="1">
      <alignment horizontal="left" vertical="center" wrapText="1" indent="4"/>
    </xf>
    <xf numFmtId="0" fontId="10" fillId="6" borderId="1" xfId="0" applyFont="1" applyFill="1" applyBorder="1"/>
    <xf numFmtId="187" fontId="10" fillId="0" borderId="1" xfId="1" applyNumberFormat="1" applyFont="1" applyFill="1" applyBorder="1"/>
    <xf numFmtId="187" fontId="3" fillId="6" borderId="4" xfId="1" applyNumberFormat="1" applyFont="1" applyFill="1" applyBorder="1"/>
    <xf numFmtId="0" fontId="10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0" fillId="5" borderId="2" xfId="0" applyFont="1" applyFill="1" applyBorder="1"/>
    <xf numFmtId="0" fontId="23" fillId="0" borderId="1" xfId="0" applyFont="1" applyBorder="1"/>
    <xf numFmtId="0" fontId="10" fillId="0" borderId="2" xfId="0" applyFont="1" applyBorder="1" applyAlignment="1">
      <alignment horizontal="center" vertical="top" wrapText="1"/>
    </xf>
    <xf numFmtId="187" fontId="10" fillId="0" borderId="4" xfId="1" applyNumberFormat="1" applyFont="1" applyFill="1" applyBorder="1"/>
    <xf numFmtId="0" fontId="10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187" fontId="11" fillId="0" borderId="5" xfId="1" applyNumberFormat="1" applyFont="1" applyBorder="1" applyAlignment="1">
      <alignment horizontal="left" vertical="top"/>
    </xf>
    <xf numFmtId="187" fontId="4" fillId="0" borderId="5" xfId="1" applyNumberFormat="1" applyFont="1" applyBorder="1" applyAlignment="1">
      <alignment horizontal="right" vertical="top"/>
    </xf>
    <xf numFmtId="0" fontId="11" fillId="0" borderId="5" xfId="0" applyFont="1" applyBorder="1" applyAlignment="1">
      <alignment horizontal="left" vertical="top"/>
    </xf>
    <xf numFmtId="187" fontId="4" fillId="0" borderId="5" xfId="0" applyNumberFormat="1" applyFont="1" applyBorder="1" applyAlignment="1">
      <alignment horizontal="left" vertical="top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187" fontId="10" fillId="0" borderId="9" xfId="1" applyNumberFormat="1" applyFont="1" applyBorder="1" applyAlignment="1">
      <alignment horizontal="center" vertical="top"/>
    </xf>
    <xf numFmtId="187" fontId="10" fillId="0" borderId="5" xfId="1" applyNumberFormat="1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wrapText="1"/>
    </xf>
    <xf numFmtId="187" fontId="10" fillId="0" borderId="2" xfId="1" applyNumberFormat="1" applyFont="1" applyBorder="1"/>
    <xf numFmtId="187" fontId="10" fillId="0" borderId="2" xfId="0" applyNumberFormat="1" applyFont="1" applyBorder="1"/>
    <xf numFmtId="187" fontId="10" fillId="0" borderId="13" xfId="1" applyNumberFormat="1" applyFont="1" applyBorder="1"/>
    <xf numFmtId="187" fontId="10" fillId="0" borderId="15" xfId="1" applyNumberFormat="1" applyFont="1" applyBorder="1"/>
    <xf numFmtId="0" fontId="4" fillId="0" borderId="2" xfId="0" applyFont="1" applyBorder="1" applyAlignment="1">
      <alignment vertical="center"/>
    </xf>
    <xf numFmtId="187" fontId="10" fillId="0" borderId="5" xfId="1" applyNumberFormat="1" applyFont="1" applyBorder="1"/>
    <xf numFmtId="187" fontId="10" fillId="0" borderId="5" xfId="0" applyNumberFormat="1" applyFont="1" applyBorder="1"/>
    <xf numFmtId="0" fontId="4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center"/>
    </xf>
    <xf numFmtId="0" fontId="9" fillId="0" borderId="5" xfId="0" applyFont="1" applyBorder="1"/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9" fillId="0" borderId="2" xfId="0" applyFont="1" applyBorder="1" applyAlignment="1">
      <alignment vertical="center"/>
    </xf>
    <xf numFmtId="187" fontId="10" fillId="0" borderId="2" xfId="1" applyNumberFormat="1" applyFont="1" applyFill="1" applyBorder="1"/>
    <xf numFmtId="0" fontId="15" fillId="0" borderId="2" xfId="0" applyFont="1" applyBorder="1"/>
    <xf numFmtId="0" fontId="10" fillId="0" borderId="4" xfId="0" applyFont="1" applyBorder="1" applyAlignment="1">
      <alignment vertical="top" wrapText="1"/>
    </xf>
    <xf numFmtId="0" fontId="25" fillId="0" borderId="1" xfId="0" applyFont="1" applyBorder="1"/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quotePrefix="1" applyFont="1" applyBorder="1" applyAlignment="1">
      <alignment vertical="center"/>
    </xf>
    <xf numFmtId="0" fontId="11" fillId="0" borderId="5" xfId="0" applyFont="1" applyBorder="1"/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187" fontId="10" fillId="0" borderId="2" xfId="0" applyNumberFormat="1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top"/>
    </xf>
    <xf numFmtId="187" fontId="10" fillId="0" borderId="4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87" fontId="10" fillId="0" borderId="2" xfId="1" applyNumberFormat="1" applyFont="1" applyBorder="1" applyAlignment="1">
      <alignment horizontal="center"/>
    </xf>
    <xf numFmtId="187" fontId="10" fillId="0" borderId="4" xfId="1" applyNumberFormat="1" applyFont="1" applyBorder="1" applyAlignment="1">
      <alignment horizontal="center"/>
    </xf>
    <xf numFmtId="187" fontId="10" fillId="0" borderId="2" xfId="1" applyNumberFormat="1" applyFont="1" applyBorder="1" applyAlignment="1">
      <alignment horizontal="center" vertical="top"/>
    </xf>
    <xf numFmtId="187" fontId="10" fillId="0" borderId="4" xfId="1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2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left" vertical="center"/>
    </xf>
    <xf numFmtId="187" fontId="10" fillId="0" borderId="5" xfId="1" applyNumberFormat="1" applyFont="1" applyBorder="1" applyAlignment="1">
      <alignment horizontal="center" vertical="top"/>
    </xf>
    <xf numFmtId="187" fontId="10" fillId="0" borderId="2" xfId="1" applyNumberFormat="1" applyFont="1" applyBorder="1" applyAlignment="1">
      <alignment horizontal="left" vertical="top"/>
    </xf>
    <xf numFmtId="187" fontId="10" fillId="0" borderId="4" xfId="1" applyNumberFormat="1" applyFont="1" applyBorder="1" applyAlignment="1">
      <alignment horizontal="left" vertical="top"/>
    </xf>
    <xf numFmtId="187" fontId="10" fillId="0" borderId="2" xfId="0" applyNumberFormat="1" applyFont="1" applyBorder="1" applyAlignment="1">
      <alignment horizontal="left" vertical="top"/>
    </xf>
    <xf numFmtId="187" fontId="10" fillId="0" borderId="4" xfId="0" applyNumberFormat="1" applyFont="1" applyBorder="1" applyAlignment="1">
      <alignment horizontal="left" vertical="top"/>
    </xf>
    <xf numFmtId="187" fontId="10" fillId="0" borderId="5" xfId="1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24" fillId="0" borderId="2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8CBAD"/>
      <color rgb="FFFFD9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8"/>
  <sheetViews>
    <sheetView tabSelected="1" topLeftCell="A202" zoomScaleNormal="100" zoomScaleSheetLayoutView="87" zoomScalePageLayoutView="85" workbookViewId="0">
      <selection activeCell="N212" sqref="N212"/>
    </sheetView>
  </sheetViews>
  <sheetFormatPr defaultRowHeight="24" x14ac:dyDescent="0.55000000000000004"/>
  <cols>
    <col min="1" max="1" width="18.875" style="1" customWidth="1"/>
    <col min="2" max="2" width="27.125" style="2" customWidth="1"/>
    <col min="3" max="3" width="12" style="176" customWidth="1"/>
    <col min="4" max="4" width="28.25" style="1" customWidth="1"/>
    <col min="5" max="5" width="38.25" style="1" customWidth="1"/>
    <col min="6" max="6" width="9.625" style="5" bestFit="1" customWidth="1"/>
    <col min="7" max="7" width="10.125" style="5" customWidth="1"/>
    <col min="8" max="8" width="5.75" style="1" customWidth="1"/>
    <col min="9" max="9" width="10.5" style="1" customWidth="1"/>
    <col min="10" max="10" width="21.375" style="10" customWidth="1"/>
    <col min="11" max="16384" width="9" style="1"/>
  </cols>
  <sheetData>
    <row r="1" spans="1:10" ht="55.5" customHeight="1" x14ac:dyDescent="0.5">
      <c r="A1" s="209" t="s">
        <v>69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30.75" customHeight="1" x14ac:dyDescent="0.5">
      <c r="A2" s="219" t="s">
        <v>0</v>
      </c>
      <c r="B2" s="218" t="s">
        <v>1</v>
      </c>
      <c r="C2" s="217" t="s">
        <v>6</v>
      </c>
      <c r="D2" s="216" t="s">
        <v>2</v>
      </c>
      <c r="E2" s="216" t="s">
        <v>3</v>
      </c>
      <c r="F2" s="213" t="s">
        <v>4</v>
      </c>
      <c r="G2" s="214"/>
      <c r="H2" s="214"/>
      <c r="I2" s="215"/>
      <c r="J2" s="211" t="s">
        <v>5</v>
      </c>
    </row>
    <row r="3" spans="1:10" ht="29.25" customHeight="1" x14ac:dyDescent="0.5">
      <c r="A3" s="219"/>
      <c r="B3" s="218"/>
      <c r="C3" s="217"/>
      <c r="D3" s="216"/>
      <c r="E3" s="216"/>
      <c r="F3" s="4" t="s">
        <v>7</v>
      </c>
      <c r="G3" s="4" t="s">
        <v>8</v>
      </c>
      <c r="H3" s="132" t="s">
        <v>9</v>
      </c>
      <c r="I3" s="132" t="s">
        <v>10</v>
      </c>
      <c r="J3" s="212"/>
    </row>
    <row r="4" spans="1:10" ht="21.75" x14ac:dyDescent="0.5">
      <c r="A4" s="38" t="s">
        <v>11</v>
      </c>
      <c r="B4" s="38"/>
      <c r="C4" s="106"/>
      <c r="D4" s="38"/>
      <c r="E4" s="137"/>
      <c r="F4" s="39">
        <f>F6+F11+F30+F43</f>
        <v>1195500</v>
      </c>
      <c r="G4" s="39">
        <f>G6+G11+G30+G43</f>
        <v>407550</v>
      </c>
      <c r="H4" s="40"/>
      <c r="I4" s="39">
        <f>F4+G4</f>
        <v>1603050</v>
      </c>
      <c r="J4" s="40"/>
    </row>
    <row r="5" spans="1:10" ht="21.75" x14ac:dyDescent="0.5">
      <c r="A5" s="11" t="s">
        <v>116</v>
      </c>
      <c r="B5" s="193" t="s">
        <v>304</v>
      </c>
      <c r="C5" s="245" t="s">
        <v>114</v>
      </c>
      <c r="D5" s="193" t="s">
        <v>306</v>
      </c>
      <c r="E5" s="54" t="s">
        <v>217</v>
      </c>
      <c r="F5" s="55"/>
      <c r="G5" s="56"/>
      <c r="H5" s="57"/>
      <c r="I5" s="57"/>
      <c r="J5" s="57"/>
    </row>
    <row r="6" spans="1:10" ht="21.75" x14ac:dyDescent="0.5">
      <c r="A6" s="155" t="s">
        <v>39</v>
      </c>
      <c r="B6" s="221"/>
      <c r="C6" s="246"/>
      <c r="D6" s="221"/>
      <c r="E6" s="36" t="s">
        <v>216</v>
      </c>
      <c r="F6" s="53">
        <f>F7+F9</f>
        <v>0</v>
      </c>
      <c r="G6" s="53">
        <f>G7+G9</f>
        <v>73000</v>
      </c>
      <c r="H6" s="35"/>
      <c r="I6" s="50">
        <f>F6+G6</f>
        <v>73000</v>
      </c>
      <c r="J6" s="35"/>
    </row>
    <row r="7" spans="1:10" ht="21.75" x14ac:dyDescent="0.5">
      <c r="A7" s="155" t="s">
        <v>40</v>
      </c>
      <c r="B7" s="208"/>
      <c r="C7" s="247"/>
      <c r="D7" s="221"/>
      <c r="E7" s="193" t="s">
        <v>364</v>
      </c>
      <c r="F7" s="203">
        <v>0</v>
      </c>
      <c r="G7" s="203">
        <v>36400</v>
      </c>
      <c r="H7" s="205"/>
      <c r="I7" s="190">
        <f>F7+G7</f>
        <v>36400</v>
      </c>
      <c r="J7" s="207" t="s">
        <v>111</v>
      </c>
    </row>
    <row r="8" spans="1:10" ht="22.5" customHeight="1" x14ac:dyDescent="0.5">
      <c r="A8" s="155" t="s">
        <v>41</v>
      </c>
      <c r="B8" s="222" t="s">
        <v>143</v>
      </c>
      <c r="C8" s="245" t="s">
        <v>387</v>
      </c>
      <c r="D8" s="208"/>
      <c r="E8" s="208"/>
      <c r="F8" s="204"/>
      <c r="G8" s="204"/>
      <c r="H8" s="206"/>
      <c r="I8" s="192"/>
      <c r="J8" s="208"/>
    </row>
    <row r="9" spans="1:10" ht="21.75" customHeight="1" x14ac:dyDescent="0.5">
      <c r="A9" s="155" t="s">
        <v>42</v>
      </c>
      <c r="B9" s="223"/>
      <c r="C9" s="246"/>
      <c r="D9" s="193" t="s">
        <v>307</v>
      </c>
      <c r="E9" s="6" t="s">
        <v>85</v>
      </c>
      <c r="F9" s="27">
        <v>0</v>
      </c>
      <c r="G9" s="8">
        <v>36600</v>
      </c>
      <c r="H9" s="9"/>
      <c r="I9" s="48">
        <f>F9+G9</f>
        <v>36600</v>
      </c>
      <c r="J9" s="9" t="s">
        <v>111</v>
      </c>
    </row>
    <row r="10" spans="1:10" ht="21.75" x14ac:dyDescent="0.5">
      <c r="A10" s="156" t="s">
        <v>225</v>
      </c>
      <c r="B10" s="155"/>
      <c r="C10" s="147"/>
      <c r="D10" s="194"/>
      <c r="E10" s="6"/>
      <c r="F10" s="27"/>
      <c r="G10" s="8"/>
      <c r="H10" s="9"/>
      <c r="I10" s="9"/>
      <c r="J10" s="9"/>
    </row>
    <row r="11" spans="1:10" ht="24" customHeight="1" x14ac:dyDescent="0.5">
      <c r="A11" s="16"/>
      <c r="B11" s="16"/>
      <c r="C11" s="172"/>
      <c r="D11" s="195"/>
      <c r="E11" s="251" t="s">
        <v>312</v>
      </c>
      <c r="F11" s="60">
        <f>SUM(F13:F21)</f>
        <v>700500</v>
      </c>
      <c r="G11" s="60">
        <f>SUM(G13:G21)</f>
        <v>0</v>
      </c>
      <c r="H11" s="57"/>
      <c r="I11" s="61">
        <f>F11+G11</f>
        <v>700500</v>
      </c>
      <c r="J11" s="57"/>
    </row>
    <row r="12" spans="1:10" ht="21.75" customHeight="1" x14ac:dyDescent="0.5">
      <c r="A12" s="11" t="s">
        <v>218</v>
      </c>
      <c r="B12" s="199" t="s">
        <v>117</v>
      </c>
      <c r="C12" s="245" t="s">
        <v>388</v>
      </c>
      <c r="D12" s="193" t="s">
        <v>309</v>
      </c>
      <c r="E12" s="252"/>
      <c r="F12" s="58"/>
      <c r="G12" s="59"/>
      <c r="H12" s="35"/>
      <c r="I12" s="35"/>
      <c r="J12" s="35"/>
    </row>
    <row r="13" spans="1:10" ht="21.75" customHeight="1" x14ac:dyDescent="0.5">
      <c r="A13" s="155" t="s">
        <v>219</v>
      </c>
      <c r="B13" s="224"/>
      <c r="C13" s="246"/>
      <c r="D13" s="194"/>
      <c r="E13" s="6" t="s">
        <v>86</v>
      </c>
      <c r="F13" s="27">
        <v>68500</v>
      </c>
      <c r="G13" s="8"/>
      <c r="H13" s="9"/>
      <c r="I13" s="48">
        <f>F13+G13</f>
        <v>68500</v>
      </c>
      <c r="J13" s="9" t="s">
        <v>339</v>
      </c>
    </row>
    <row r="14" spans="1:10" ht="23.25" customHeight="1" x14ac:dyDescent="0.5">
      <c r="A14" s="155" t="s">
        <v>226</v>
      </c>
      <c r="B14" s="224"/>
      <c r="C14" s="246"/>
      <c r="D14" s="194"/>
      <c r="E14" s="249" t="s">
        <v>365</v>
      </c>
      <c r="F14" s="203">
        <v>180000</v>
      </c>
      <c r="G14" s="203"/>
      <c r="H14" s="205"/>
      <c r="I14" s="190">
        <f t="shared" ref="I14" si="0">F14+G14</f>
        <v>180000</v>
      </c>
      <c r="J14" s="193" t="s">
        <v>311</v>
      </c>
    </row>
    <row r="15" spans="1:10" ht="24" customHeight="1" x14ac:dyDescent="0.5">
      <c r="A15" s="15"/>
      <c r="B15" s="200"/>
      <c r="C15" s="247"/>
      <c r="D15" s="194"/>
      <c r="E15" s="250"/>
      <c r="F15" s="204"/>
      <c r="G15" s="204"/>
      <c r="H15" s="206"/>
      <c r="I15" s="192"/>
      <c r="J15" s="208"/>
    </row>
    <row r="16" spans="1:10" ht="24" customHeight="1" x14ac:dyDescent="0.5">
      <c r="A16" s="11"/>
      <c r="B16" s="199" t="s">
        <v>316</v>
      </c>
      <c r="C16" s="245" t="s">
        <v>29</v>
      </c>
      <c r="D16" s="195"/>
      <c r="E16" s="249" t="s">
        <v>313</v>
      </c>
      <c r="F16" s="203">
        <v>68500</v>
      </c>
      <c r="G16" s="201"/>
      <c r="H16" s="196"/>
      <c r="I16" s="190">
        <f>F16+G16</f>
        <v>68500</v>
      </c>
      <c r="J16" s="207" t="s">
        <v>110</v>
      </c>
    </row>
    <row r="17" spans="1:10" ht="21.75" customHeight="1" x14ac:dyDescent="0.5">
      <c r="A17" s="11"/>
      <c r="B17" s="224"/>
      <c r="C17" s="246"/>
      <c r="D17" s="234" t="s">
        <v>308</v>
      </c>
      <c r="E17" s="253"/>
      <c r="F17" s="204"/>
      <c r="G17" s="202"/>
      <c r="H17" s="198"/>
      <c r="I17" s="192"/>
      <c r="J17" s="208"/>
    </row>
    <row r="18" spans="1:10" ht="21.75" x14ac:dyDescent="0.5">
      <c r="A18" s="6"/>
      <c r="B18" s="224"/>
      <c r="C18" s="246"/>
      <c r="D18" s="235"/>
      <c r="E18" s="6" t="s">
        <v>109</v>
      </c>
      <c r="F18" s="27">
        <v>68500</v>
      </c>
      <c r="G18" s="8"/>
      <c r="H18" s="9"/>
      <c r="I18" s="48">
        <f t="shared" ref="I18:I19" si="1">F18+G18</f>
        <v>68500</v>
      </c>
      <c r="J18" s="9" t="s">
        <v>110</v>
      </c>
    </row>
    <row r="19" spans="1:10" ht="21.75" x14ac:dyDescent="0.5">
      <c r="A19" s="6"/>
      <c r="B19" s="224"/>
      <c r="C19" s="246"/>
      <c r="D19" s="235"/>
      <c r="E19" s="249" t="s">
        <v>314</v>
      </c>
      <c r="F19" s="161">
        <v>157500</v>
      </c>
      <c r="G19" s="161"/>
      <c r="H19" s="122"/>
      <c r="I19" s="162">
        <f t="shared" si="1"/>
        <v>157500</v>
      </c>
      <c r="J19" s="122" t="s">
        <v>63</v>
      </c>
    </row>
    <row r="20" spans="1:10" ht="21.75" customHeight="1" x14ac:dyDescent="0.5">
      <c r="A20" s="6"/>
      <c r="B20" s="224"/>
      <c r="C20" s="247"/>
      <c r="D20" s="235"/>
      <c r="E20" s="253"/>
      <c r="F20" s="14"/>
      <c r="G20" s="14"/>
      <c r="H20" s="15"/>
      <c r="I20" s="87"/>
      <c r="J20" s="15" t="s">
        <v>64</v>
      </c>
    </row>
    <row r="21" spans="1:10" ht="24" customHeight="1" x14ac:dyDescent="0.5">
      <c r="A21" s="6"/>
      <c r="B21" s="199" t="s">
        <v>317</v>
      </c>
      <c r="C21" s="245" t="s">
        <v>155</v>
      </c>
      <c r="D21" s="235"/>
      <c r="E21" s="193" t="s">
        <v>315</v>
      </c>
      <c r="F21" s="161">
        <v>157500</v>
      </c>
      <c r="G21" s="161"/>
      <c r="H21" s="122"/>
      <c r="I21" s="162">
        <f t="shared" ref="I21" si="2">F21+G21</f>
        <v>157500</v>
      </c>
      <c r="J21" s="122" t="s">
        <v>65</v>
      </c>
    </row>
    <row r="22" spans="1:10" ht="21.75" x14ac:dyDescent="0.5">
      <c r="A22" s="6"/>
      <c r="B22" s="224"/>
      <c r="C22" s="246"/>
      <c r="D22" s="235"/>
      <c r="E22" s="194"/>
      <c r="F22" s="166"/>
      <c r="G22" s="166"/>
      <c r="H22" s="154"/>
      <c r="I22" s="154"/>
      <c r="J22" s="154" t="s">
        <v>66</v>
      </c>
    </row>
    <row r="23" spans="1:10" ht="21.75" x14ac:dyDescent="0.5">
      <c r="A23" s="6"/>
      <c r="B23" s="200"/>
      <c r="C23" s="247"/>
      <c r="D23" s="235"/>
      <c r="E23" s="194"/>
      <c r="F23" s="166"/>
      <c r="G23" s="166"/>
      <c r="H23" s="154"/>
      <c r="I23" s="154"/>
      <c r="J23" s="154"/>
    </row>
    <row r="24" spans="1:10" ht="24" customHeight="1" x14ac:dyDescent="0.5">
      <c r="A24" s="6"/>
      <c r="B24" s="229" t="s">
        <v>220</v>
      </c>
      <c r="C24" s="245" t="s">
        <v>389</v>
      </c>
      <c r="D24" s="235"/>
      <c r="E24" s="194"/>
      <c r="F24" s="166"/>
      <c r="G24" s="166"/>
      <c r="H24" s="154"/>
      <c r="I24" s="154"/>
      <c r="J24" s="154"/>
    </row>
    <row r="25" spans="1:10" ht="24.75" customHeight="1" x14ac:dyDescent="0.5">
      <c r="A25" s="6"/>
      <c r="B25" s="230"/>
      <c r="C25" s="247"/>
      <c r="D25" s="236"/>
      <c r="E25" s="195"/>
      <c r="F25" s="14"/>
      <c r="G25" s="14"/>
      <c r="H25" s="15"/>
      <c r="I25" s="15"/>
      <c r="J25" s="15"/>
    </row>
    <row r="26" spans="1:10" ht="24" customHeight="1" x14ac:dyDescent="0.5">
      <c r="A26" s="6"/>
      <c r="B26" s="131"/>
      <c r="C26" s="145"/>
      <c r="D26" s="6"/>
      <c r="E26" s="139"/>
      <c r="F26" s="8"/>
      <c r="G26" s="8"/>
      <c r="H26" s="9"/>
      <c r="I26" s="9"/>
      <c r="J26" s="9"/>
    </row>
    <row r="27" spans="1:10" ht="21.75" x14ac:dyDescent="0.5">
      <c r="A27" s="6"/>
      <c r="B27" s="131"/>
      <c r="C27" s="145"/>
      <c r="D27" s="6"/>
      <c r="E27" s="6"/>
      <c r="F27" s="8"/>
      <c r="G27" s="8"/>
      <c r="H27" s="9"/>
      <c r="I27" s="9"/>
      <c r="J27" s="9"/>
    </row>
    <row r="28" spans="1:10" ht="21.75" x14ac:dyDescent="0.5">
      <c r="A28" s="6"/>
      <c r="B28" s="131"/>
      <c r="C28" s="145"/>
      <c r="D28" s="6"/>
      <c r="E28" s="6"/>
      <c r="F28" s="8"/>
      <c r="G28" s="8"/>
      <c r="H28" s="9"/>
      <c r="I28" s="9"/>
      <c r="J28" s="9"/>
    </row>
    <row r="29" spans="1:10" ht="21.75" x14ac:dyDescent="0.5">
      <c r="A29" s="6"/>
      <c r="B29" s="131"/>
      <c r="C29" s="173"/>
      <c r="D29" s="6"/>
      <c r="E29" s="6"/>
      <c r="F29" s="8"/>
      <c r="G29" s="8"/>
      <c r="H29" s="9"/>
      <c r="I29" s="9"/>
      <c r="J29" s="9"/>
    </row>
    <row r="30" spans="1:10" ht="21.75" customHeight="1" x14ac:dyDescent="0.5">
      <c r="A30" s="122" t="s">
        <v>221</v>
      </c>
      <c r="B30" s="199" t="s">
        <v>118</v>
      </c>
      <c r="C30" s="245" t="s">
        <v>154</v>
      </c>
      <c r="D30" s="234" t="s">
        <v>310</v>
      </c>
      <c r="E30" s="54" t="s">
        <v>56</v>
      </c>
      <c r="F30" s="55">
        <f>SUM(F32:F42)</f>
        <v>0</v>
      </c>
      <c r="G30" s="62">
        <f>SUM(G32:G41)</f>
        <v>286500</v>
      </c>
      <c r="H30" s="57"/>
      <c r="I30" s="61">
        <f>F30+G30</f>
        <v>286500</v>
      </c>
      <c r="J30" s="57"/>
    </row>
    <row r="31" spans="1:10" ht="23.25" customHeight="1" x14ac:dyDescent="0.5">
      <c r="A31" s="155" t="s">
        <v>223</v>
      </c>
      <c r="B31" s="224"/>
      <c r="C31" s="246"/>
      <c r="D31" s="235"/>
      <c r="E31" s="36" t="s">
        <v>57</v>
      </c>
      <c r="F31" s="58"/>
      <c r="G31" s="59"/>
      <c r="H31" s="35"/>
      <c r="I31" s="35"/>
      <c r="J31" s="35"/>
    </row>
    <row r="32" spans="1:10" ht="21.75" x14ac:dyDescent="0.5">
      <c r="A32" s="155" t="s">
        <v>222</v>
      </c>
      <c r="B32" s="224"/>
      <c r="C32" s="246"/>
      <c r="D32" s="235"/>
      <c r="E32" s="6" t="s">
        <v>87</v>
      </c>
      <c r="F32" s="27"/>
      <c r="G32" s="8">
        <v>25000</v>
      </c>
      <c r="H32" s="9"/>
      <c r="I32" s="48">
        <f>F32+G32</f>
        <v>25000</v>
      </c>
      <c r="J32" s="9" t="s">
        <v>74</v>
      </c>
    </row>
    <row r="33" spans="1:10" ht="21.75" customHeight="1" x14ac:dyDescent="0.5">
      <c r="A33" s="155" t="s">
        <v>12</v>
      </c>
      <c r="B33" s="200"/>
      <c r="C33" s="247"/>
      <c r="D33" s="235"/>
      <c r="E33" s="6" t="s">
        <v>88</v>
      </c>
      <c r="F33" s="27"/>
      <c r="G33" s="8">
        <v>70900</v>
      </c>
      <c r="H33" s="13"/>
      <c r="I33" s="48">
        <f t="shared" ref="I33:I41" si="3">F33+G33</f>
        <v>70900</v>
      </c>
      <c r="J33" s="9" t="s">
        <v>188</v>
      </c>
    </row>
    <row r="34" spans="1:10" ht="22.5" customHeight="1" x14ac:dyDescent="0.5">
      <c r="A34" s="155" t="s">
        <v>224</v>
      </c>
      <c r="B34" s="199" t="s">
        <v>119</v>
      </c>
      <c r="C34" s="245" t="s">
        <v>390</v>
      </c>
      <c r="D34" s="235"/>
      <c r="E34" s="193" t="s">
        <v>322</v>
      </c>
      <c r="F34" s="201"/>
      <c r="G34" s="203">
        <v>300</v>
      </c>
      <c r="H34" s="196"/>
      <c r="I34" s="190">
        <f t="shared" si="3"/>
        <v>300</v>
      </c>
      <c r="J34" s="193" t="s">
        <v>351</v>
      </c>
    </row>
    <row r="35" spans="1:10" ht="24" customHeight="1" x14ac:dyDescent="0.5">
      <c r="A35" s="16"/>
      <c r="B35" s="224"/>
      <c r="C35" s="246"/>
      <c r="D35" s="235"/>
      <c r="E35" s="208"/>
      <c r="F35" s="202"/>
      <c r="G35" s="204"/>
      <c r="H35" s="198"/>
      <c r="I35" s="192"/>
      <c r="J35" s="208"/>
    </row>
    <row r="36" spans="1:10" ht="21.75" customHeight="1" x14ac:dyDescent="0.5">
      <c r="A36" s="6"/>
      <c r="B36" s="200"/>
      <c r="C36" s="247"/>
      <c r="D36" s="235"/>
      <c r="E36" s="6" t="s">
        <v>89</v>
      </c>
      <c r="F36" s="27"/>
      <c r="G36" s="8">
        <v>17600</v>
      </c>
      <c r="H36" s="9"/>
      <c r="I36" s="48">
        <f t="shared" si="3"/>
        <v>17600</v>
      </c>
      <c r="J36" s="9" t="s">
        <v>350</v>
      </c>
    </row>
    <row r="37" spans="1:10" ht="22.5" customHeight="1" x14ac:dyDescent="0.5">
      <c r="A37" s="16"/>
      <c r="B37" s="231" t="s">
        <v>227</v>
      </c>
      <c r="C37" s="245" t="s">
        <v>13</v>
      </c>
      <c r="D37" s="235"/>
      <c r="E37" s="11" t="s">
        <v>90</v>
      </c>
      <c r="F37" s="27"/>
      <c r="G37" s="8">
        <v>35400</v>
      </c>
      <c r="H37" s="9"/>
      <c r="I37" s="48">
        <f t="shared" si="3"/>
        <v>35400</v>
      </c>
      <c r="J37" s="9" t="s">
        <v>350</v>
      </c>
    </row>
    <row r="38" spans="1:10" ht="21.75" x14ac:dyDescent="0.5">
      <c r="A38" s="6"/>
      <c r="B38" s="232"/>
      <c r="C38" s="246"/>
      <c r="D38" s="236"/>
      <c r="E38" s="18" t="s">
        <v>91</v>
      </c>
      <c r="F38" s="27"/>
      <c r="G38" s="8">
        <v>27300</v>
      </c>
      <c r="H38" s="9"/>
      <c r="I38" s="48">
        <f t="shared" si="3"/>
        <v>27300</v>
      </c>
      <c r="J38" s="9" t="s">
        <v>349</v>
      </c>
    </row>
    <row r="39" spans="1:10" ht="21" customHeight="1" x14ac:dyDescent="0.5">
      <c r="A39" s="16"/>
      <c r="B39" s="232"/>
      <c r="C39" s="246"/>
      <c r="D39" s="11"/>
      <c r="E39" s="18" t="s">
        <v>92</v>
      </c>
      <c r="F39" s="27"/>
      <c r="G39" s="8">
        <v>10000</v>
      </c>
      <c r="H39" s="9"/>
      <c r="I39" s="48">
        <f t="shared" si="3"/>
        <v>10000</v>
      </c>
      <c r="J39" s="9" t="s">
        <v>55</v>
      </c>
    </row>
    <row r="40" spans="1:10" ht="24" customHeight="1" x14ac:dyDescent="0.5">
      <c r="A40" s="16"/>
      <c r="B40" s="232"/>
      <c r="C40" s="246"/>
      <c r="D40" s="11"/>
      <c r="E40" s="18" t="s">
        <v>93</v>
      </c>
      <c r="F40" s="27"/>
      <c r="G40" s="8">
        <v>50000</v>
      </c>
      <c r="H40" s="9"/>
      <c r="I40" s="48">
        <f t="shared" si="3"/>
        <v>50000</v>
      </c>
      <c r="J40" s="19" t="s">
        <v>352</v>
      </c>
    </row>
    <row r="41" spans="1:10" ht="22.5" customHeight="1" x14ac:dyDescent="0.5">
      <c r="A41" s="16"/>
      <c r="B41" s="233"/>
      <c r="C41" s="247"/>
      <c r="D41" s="11"/>
      <c r="E41" s="193" t="s">
        <v>323</v>
      </c>
      <c r="F41" s="201"/>
      <c r="G41" s="255">
        <v>50000</v>
      </c>
      <c r="H41" s="207"/>
      <c r="I41" s="257">
        <f t="shared" si="3"/>
        <v>50000</v>
      </c>
      <c r="J41" s="261" t="s">
        <v>352</v>
      </c>
    </row>
    <row r="42" spans="1:10" ht="24" customHeight="1" x14ac:dyDescent="0.5">
      <c r="A42" s="154" t="s">
        <v>125</v>
      </c>
      <c r="B42" s="199" t="s">
        <v>120</v>
      </c>
      <c r="C42" s="245" t="s">
        <v>391</v>
      </c>
      <c r="D42" s="199" t="s">
        <v>298</v>
      </c>
      <c r="E42" s="208"/>
      <c r="F42" s="202"/>
      <c r="G42" s="256"/>
      <c r="H42" s="208"/>
      <c r="I42" s="258"/>
      <c r="J42" s="262"/>
    </row>
    <row r="43" spans="1:10" ht="24" customHeight="1" x14ac:dyDescent="0.5">
      <c r="A43" s="155" t="s">
        <v>112</v>
      </c>
      <c r="B43" s="224"/>
      <c r="C43" s="246"/>
      <c r="D43" s="224"/>
      <c r="E43" s="54" t="s">
        <v>167</v>
      </c>
      <c r="F43" s="60">
        <f>SUM(F46:F68)</f>
        <v>495000</v>
      </c>
      <c r="G43" s="60">
        <f>SUM(G45:G58)</f>
        <v>48050</v>
      </c>
      <c r="H43" s="57"/>
      <c r="I43" s="61">
        <f>F43+G43</f>
        <v>543050</v>
      </c>
      <c r="J43" s="57"/>
    </row>
    <row r="44" spans="1:10" ht="24" customHeight="1" x14ac:dyDescent="0.5">
      <c r="A44" s="155" t="s">
        <v>113</v>
      </c>
      <c r="B44" s="104"/>
      <c r="C44" s="247"/>
      <c r="D44" s="224"/>
      <c r="E44" s="64" t="s">
        <v>169</v>
      </c>
      <c r="F44" s="65"/>
      <c r="G44" s="66"/>
      <c r="H44" s="67"/>
      <c r="I44" s="67"/>
      <c r="J44" s="67"/>
    </row>
    <row r="45" spans="1:10" ht="24" customHeight="1" x14ac:dyDescent="0.5">
      <c r="A45" s="155" t="s">
        <v>409</v>
      </c>
      <c r="B45" s="193" t="s">
        <v>121</v>
      </c>
      <c r="C45" s="245" t="s">
        <v>392</v>
      </c>
      <c r="D45" s="224"/>
      <c r="E45" s="63" t="s">
        <v>168</v>
      </c>
      <c r="F45" s="58"/>
      <c r="G45" s="59"/>
      <c r="H45" s="35"/>
      <c r="I45" s="35"/>
      <c r="J45" s="35"/>
    </row>
    <row r="46" spans="1:10" ht="24" customHeight="1" x14ac:dyDescent="0.5">
      <c r="A46" s="16" t="s">
        <v>410</v>
      </c>
      <c r="B46" s="194"/>
      <c r="C46" s="246"/>
      <c r="D46" s="199" t="s">
        <v>299</v>
      </c>
      <c r="E46" s="6" t="s">
        <v>94</v>
      </c>
      <c r="F46" s="27"/>
      <c r="G46" s="8">
        <v>16764</v>
      </c>
      <c r="H46" s="9"/>
      <c r="I46" s="48">
        <f>F46+G46</f>
        <v>16764</v>
      </c>
      <c r="J46" s="9" t="s">
        <v>61</v>
      </c>
    </row>
    <row r="47" spans="1:10" ht="24" customHeight="1" x14ac:dyDescent="0.5">
      <c r="A47" s="11"/>
      <c r="B47" s="194"/>
      <c r="C47" s="246"/>
      <c r="D47" s="224"/>
      <c r="E47" s="6" t="s">
        <v>95</v>
      </c>
      <c r="F47" s="27"/>
      <c r="G47" s="8">
        <v>15564</v>
      </c>
      <c r="H47" s="9"/>
      <c r="I47" s="48">
        <f>F47+G47</f>
        <v>15564</v>
      </c>
      <c r="J47" s="9" t="s">
        <v>61</v>
      </c>
    </row>
    <row r="48" spans="1:10" ht="21.75" x14ac:dyDescent="0.5">
      <c r="A48" s="6"/>
      <c r="B48" s="194"/>
      <c r="C48" s="247"/>
      <c r="D48" s="224"/>
      <c r="E48" s="193" t="s">
        <v>324</v>
      </c>
      <c r="F48" s="203"/>
      <c r="G48" s="203">
        <v>15722</v>
      </c>
      <c r="H48" s="205"/>
      <c r="I48" s="190">
        <f>F48+G48</f>
        <v>15722</v>
      </c>
      <c r="J48" s="207" t="s">
        <v>61</v>
      </c>
    </row>
    <row r="49" spans="1:10" ht="21.75" x14ac:dyDescent="0.5">
      <c r="A49" s="6"/>
      <c r="B49" s="193" t="s">
        <v>318</v>
      </c>
      <c r="C49" s="245" t="s">
        <v>393</v>
      </c>
      <c r="D49" s="224"/>
      <c r="E49" s="208"/>
      <c r="F49" s="204"/>
      <c r="G49" s="204"/>
      <c r="H49" s="206"/>
      <c r="I49" s="192"/>
      <c r="J49" s="208"/>
    </row>
    <row r="50" spans="1:10" ht="21.75" x14ac:dyDescent="0.5">
      <c r="A50" s="11"/>
      <c r="B50" s="194"/>
      <c r="C50" s="246"/>
      <c r="D50" s="224"/>
      <c r="E50" s="193" t="s">
        <v>325</v>
      </c>
      <c r="F50" s="203">
        <v>100000</v>
      </c>
      <c r="G50" s="201"/>
      <c r="H50" s="196"/>
      <c r="I50" s="190">
        <f>F50+G50</f>
        <v>100000</v>
      </c>
      <c r="J50" s="193" t="s">
        <v>327</v>
      </c>
    </row>
    <row r="51" spans="1:10" ht="24" customHeight="1" x14ac:dyDescent="0.5">
      <c r="A51" s="6"/>
      <c r="B51" s="194"/>
      <c r="C51" s="246"/>
      <c r="D51" s="224"/>
      <c r="E51" s="221"/>
      <c r="F51" s="254"/>
      <c r="G51" s="259"/>
      <c r="H51" s="197"/>
      <c r="I51" s="191"/>
      <c r="J51" s="221"/>
    </row>
    <row r="52" spans="1:10" ht="20.25" customHeight="1" x14ac:dyDescent="0.5">
      <c r="A52" s="6"/>
      <c r="B52" s="194"/>
      <c r="C52" s="247"/>
      <c r="D52" s="224"/>
      <c r="E52" s="208"/>
      <c r="F52" s="204"/>
      <c r="G52" s="202"/>
      <c r="H52" s="198"/>
      <c r="I52" s="192"/>
      <c r="J52" s="208"/>
    </row>
    <row r="53" spans="1:10" ht="21.75" x14ac:dyDescent="0.5">
      <c r="A53" s="6"/>
      <c r="B53" s="228" t="s">
        <v>122</v>
      </c>
      <c r="C53" s="245" t="s">
        <v>14</v>
      </c>
      <c r="D53" s="98"/>
      <c r="E53" s="193" t="s">
        <v>326</v>
      </c>
      <c r="F53" s="203">
        <v>59000</v>
      </c>
      <c r="G53" s="203"/>
      <c r="H53" s="205"/>
      <c r="I53" s="190">
        <f>F53+G53</f>
        <v>59000</v>
      </c>
      <c r="J53" s="263" t="s">
        <v>328</v>
      </c>
    </row>
    <row r="54" spans="1:10" ht="21.75" x14ac:dyDescent="0.5">
      <c r="A54" s="6"/>
      <c r="B54" s="228"/>
      <c r="C54" s="247"/>
      <c r="D54" s="98"/>
      <c r="E54" s="221"/>
      <c r="F54" s="254"/>
      <c r="G54" s="254"/>
      <c r="H54" s="260"/>
      <c r="I54" s="191"/>
      <c r="J54" s="264"/>
    </row>
    <row r="55" spans="1:10" ht="21.75" customHeight="1" x14ac:dyDescent="0.5">
      <c r="A55" s="6"/>
      <c r="B55" s="124"/>
      <c r="C55" s="173"/>
      <c r="D55" s="98"/>
      <c r="E55" s="134"/>
      <c r="F55" s="157"/>
      <c r="G55" s="158"/>
      <c r="H55" s="138"/>
      <c r="I55" s="159"/>
      <c r="J55" s="160"/>
    </row>
    <row r="56" spans="1:10" ht="21.75" x14ac:dyDescent="0.5">
      <c r="A56" s="6"/>
      <c r="B56" s="124"/>
      <c r="C56" s="173"/>
      <c r="D56" s="98"/>
      <c r="E56" s="134"/>
      <c r="F56" s="157"/>
      <c r="G56" s="158"/>
      <c r="H56" s="138"/>
      <c r="I56" s="159"/>
      <c r="J56" s="160"/>
    </row>
    <row r="57" spans="1:10" ht="21.75" customHeight="1" x14ac:dyDescent="0.5">
      <c r="A57" s="6"/>
      <c r="B57" s="124"/>
      <c r="C57" s="173"/>
      <c r="D57" s="95"/>
      <c r="E57" s="16"/>
      <c r="F57" s="28"/>
      <c r="G57" s="14"/>
      <c r="H57" s="15"/>
      <c r="I57" s="87"/>
      <c r="J57" s="15"/>
    </row>
    <row r="58" spans="1:10" ht="21.75" customHeight="1" x14ac:dyDescent="0.5">
      <c r="A58" s="6"/>
      <c r="B58" s="193" t="s">
        <v>123</v>
      </c>
      <c r="C58" s="245" t="s">
        <v>394</v>
      </c>
      <c r="D58" s="199" t="s">
        <v>368</v>
      </c>
      <c r="E58" s="193" t="s">
        <v>319</v>
      </c>
      <c r="F58" s="203">
        <v>59000</v>
      </c>
      <c r="G58" s="201"/>
      <c r="H58" s="196"/>
      <c r="I58" s="190">
        <f>F58+G58</f>
        <v>59000</v>
      </c>
      <c r="J58" s="193" t="s">
        <v>329</v>
      </c>
    </row>
    <row r="59" spans="1:10" ht="21" customHeight="1" x14ac:dyDescent="0.5">
      <c r="A59" s="6"/>
      <c r="B59" s="194"/>
      <c r="C59" s="246"/>
      <c r="D59" s="224"/>
      <c r="E59" s="221"/>
      <c r="F59" s="254"/>
      <c r="G59" s="259"/>
      <c r="H59" s="197"/>
      <c r="I59" s="191"/>
      <c r="J59" s="221"/>
    </row>
    <row r="60" spans="1:10" ht="24" customHeight="1" x14ac:dyDescent="0.5">
      <c r="A60" s="6"/>
      <c r="B60" s="194"/>
      <c r="C60" s="246"/>
      <c r="D60" s="224"/>
      <c r="E60" s="221"/>
      <c r="F60" s="254"/>
      <c r="G60" s="259"/>
      <c r="H60" s="197"/>
      <c r="I60" s="191"/>
      <c r="J60" s="221"/>
    </row>
    <row r="61" spans="1:10" ht="25.5" customHeight="1" x14ac:dyDescent="0.5">
      <c r="A61" s="6"/>
      <c r="B61" s="194"/>
      <c r="C61" s="246"/>
      <c r="D61" s="224"/>
      <c r="E61" s="208"/>
      <c r="F61" s="204"/>
      <c r="G61" s="202"/>
      <c r="H61" s="198"/>
      <c r="I61" s="192"/>
      <c r="J61" s="208"/>
    </row>
    <row r="62" spans="1:10" ht="24" customHeight="1" x14ac:dyDescent="0.5">
      <c r="A62" s="6"/>
      <c r="B62" s="195"/>
      <c r="C62" s="247"/>
      <c r="D62" s="224"/>
      <c r="E62" s="193" t="s">
        <v>375</v>
      </c>
      <c r="F62" s="203">
        <v>59000</v>
      </c>
      <c r="G62" s="203"/>
      <c r="H62" s="205"/>
      <c r="I62" s="190">
        <f>F62+G62</f>
        <v>59000</v>
      </c>
      <c r="J62" s="193" t="s">
        <v>366</v>
      </c>
    </row>
    <row r="63" spans="1:10" ht="24" customHeight="1" x14ac:dyDescent="0.5">
      <c r="A63" s="6"/>
      <c r="B63" s="108"/>
      <c r="C63" s="145"/>
      <c r="D63" s="224"/>
      <c r="E63" s="194"/>
      <c r="F63" s="254"/>
      <c r="G63" s="254"/>
      <c r="H63" s="260"/>
      <c r="I63" s="191"/>
      <c r="J63" s="194"/>
    </row>
    <row r="64" spans="1:10" ht="21.75" customHeight="1" x14ac:dyDescent="0.5">
      <c r="A64" s="6"/>
      <c r="B64" s="108"/>
      <c r="C64" s="145"/>
      <c r="D64" s="224"/>
      <c r="E64" s="195"/>
      <c r="F64" s="254"/>
      <c r="G64" s="254"/>
      <c r="H64" s="260"/>
      <c r="I64" s="192"/>
      <c r="J64" s="195"/>
    </row>
    <row r="65" spans="1:10" ht="21.75" customHeight="1" x14ac:dyDescent="0.5">
      <c r="A65" s="6"/>
      <c r="B65" s="108"/>
      <c r="C65" s="145"/>
      <c r="D65" s="200"/>
      <c r="E65" s="193" t="s">
        <v>321</v>
      </c>
      <c r="F65" s="203">
        <v>59000</v>
      </c>
      <c r="G65" s="201"/>
      <c r="H65" s="196"/>
      <c r="I65" s="190">
        <f>F65+G64</f>
        <v>59000</v>
      </c>
      <c r="J65" s="140" t="s">
        <v>367</v>
      </c>
    </row>
    <row r="66" spans="1:10" ht="22.5" customHeight="1" x14ac:dyDescent="0.5">
      <c r="A66" s="6"/>
      <c r="B66" s="108"/>
      <c r="C66" s="145"/>
      <c r="D66" s="199" t="s">
        <v>300</v>
      </c>
      <c r="E66" s="194"/>
      <c r="F66" s="254"/>
      <c r="G66" s="259"/>
      <c r="H66" s="197"/>
      <c r="I66" s="191"/>
      <c r="J66" s="141"/>
    </row>
    <row r="67" spans="1:10" ht="27" customHeight="1" x14ac:dyDescent="0.5">
      <c r="A67" s="6"/>
      <c r="B67" s="108"/>
      <c r="C67" s="145"/>
      <c r="D67" s="224"/>
      <c r="E67" s="195"/>
      <c r="F67" s="204"/>
      <c r="G67" s="202"/>
      <c r="H67" s="198"/>
      <c r="I67" s="192"/>
      <c r="J67" s="180"/>
    </row>
    <row r="68" spans="1:10" ht="24.75" customHeight="1" x14ac:dyDescent="0.5">
      <c r="A68" s="6"/>
      <c r="B68" s="108"/>
      <c r="C68" s="145"/>
      <c r="D68" s="224"/>
      <c r="E68" s="193" t="s">
        <v>320</v>
      </c>
      <c r="F68" s="203">
        <v>159000</v>
      </c>
      <c r="G68" s="203"/>
      <c r="H68" s="205"/>
      <c r="I68" s="190">
        <f>F68+G67</f>
        <v>159000</v>
      </c>
      <c r="J68" s="207" t="s">
        <v>62</v>
      </c>
    </row>
    <row r="69" spans="1:10" ht="26.25" customHeight="1" x14ac:dyDescent="0.5">
      <c r="A69" s="6"/>
      <c r="B69" s="108"/>
      <c r="C69" s="145"/>
      <c r="D69" s="224"/>
      <c r="E69" s="195"/>
      <c r="F69" s="204"/>
      <c r="G69" s="204"/>
      <c r="H69" s="206"/>
      <c r="I69" s="192"/>
      <c r="J69" s="208"/>
    </row>
    <row r="70" spans="1:10" ht="24" customHeight="1" x14ac:dyDescent="0.5">
      <c r="A70" s="6"/>
      <c r="B70" s="108"/>
      <c r="C70" s="145"/>
      <c r="D70" s="224"/>
      <c r="E70" s="11"/>
      <c r="F70" s="27"/>
      <c r="G70" s="8"/>
      <c r="H70" s="9"/>
      <c r="I70" s="9"/>
      <c r="J70" s="9"/>
    </row>
    <row r="71" spans="1:10" ht="21.75" x14ac:dyDescent="0.5">
      <c r="A71" s="6"/>
      <c r="B71" s="108"/>
      <c r="C71" s="145"/>
      <c r="D71" s="224"/>
      <c r="E71" s="11"/>
      <c r="F71" s="27"/>
      <c r="G71" s="8"/>
      <c r="H71" s="9"/>
      <c r="I71" s="9"/>
      <c r="J71" s="9"/>
    </row>
    <row r="72" spans="1:10" ht="21.75" x14ac:dyDescent="0.5">
      <c r="A72" s="6"/>
      <c r="B72" s="108"/>
      <c r="C72" s="145"/>
      <c r="D72" s="224"/>
      <c r="E72" s="118"/>
      <c r="F72" s="27"/>
      <c r="G72" s="8"/>
      <c r="H72" s="9"/>
      <c r="I72" s="9"/>
      <c r="J72" s="9"/>
    </row>
    <row r="73" spans="1:10" ht="25.5" customHeight="1" x14ac:dyDescent="0.5">
      <c r="A73" s="6"/>
      <c r="B73" s="108"/>
      <c r="C73" s="145"/>
      <c r="D73" s="224"/>
      <c r="E73" s="118"/>
      <c r="F73" s="27"/>
      <c r="G73" s="8"/>
      <c r="H73" s="9"/>
      <c r="I73" s="9"/>
      <c r="J73" s="9"/>
    </row>
    <row r="74" spans="1:10" ht="24.75" customHeight="1" x14ac:dyDescent="0.5">
      <c r="A74" s="6"/>
      <c r="B74" s="108"/>
      <c r="C74" s="145"/>
      <c r="D74" s="224"/>
      <c r="E74" s="118"/>
      <c r="F74" s="27"/>
      <c r="G74" s="8"/>
      <c r="H74" s="9"/>
      <c r="I74" s="9"/>
      <c r="J74" s="9"/>
    </row>
    <row r="75" spans="1:10" ht="24.75" customHeight="1" x14ac:dyDescent="0.5">
      <c r="A75" s="6"/>
      <c r="B75" s="108"/>
      <c r="C75" s="145"/>
      <c r="D75" s="200"/>
      <c r="E75" s="118"/>
      <c r="F75" s="27"/>
      <c r="G75" s="8"/>
      <c r="H75" s="9"/>
      <c r="I75" s="9"/>
      <c r="J75" s="9"/>
    </row>
    <row r="76" spans="1:10" ht="24" customHeight="1" x14ac:dyDescent="0.5">
      <c r="A76" s="6"/>
      <c r="B76" s="108"/>
      <c r="C76" s="145"/>
      <c r="D76" s="199" t="s">
        <v>301</v>
      </c>
      <c r="E76" s="118"/>
      <c r="F76" s="27"/>
      <c r="G76" s="8"/>
      <c r="H76" s="9"/>
      <c r="I76" s="9"/>
      <c r="J76" s="9"/>
    </row>
    <row r="77" spans="1:10" ht="21.75" customHeight="1" x14ac:dyDescent="0.5">
      <c r="A77" s="6"/>
      <c r="B77" s="108"/>
      <c r="C77" s="145"/>
      <c r="D77" s="224"/>
      <c r="E77" s="125"/>
      <c r="F77" s="8"/>
      <c r="G77" s="27"/>
      <c r="H77" s="9"/>
      <c r="I77" s="9"/>
      <c r="J77" s="9"/>
    </row>
    <row r="78" spans="1:10" ht="21.75" customHeight="1" x14ac:dyDescent="0.5">
      <c r="A78" s="6"/>
      <c r="B78" s="108"/>
      <c r="C78" s="145"/>
      <c r="D78" s="224"/>
      <c r="E78" s="11"/>
      <c r="F78" s="27"/>
      <c r="G78" s="121"/>
      <c r="H78" s="122"/>
      <c r="I78" s="9"/>
      <c r="J78" s="9"/>
    </row>
    <row r="79" spans="1:10" ht="21.75" customHeight="1" x14ac:dyDescent="0.5">
      <c r="A79" s="6"/>
      <c r="B79" s="108"/>
      <c r="C79" s="145"/>
      <c r="D79" s="224"/>
      <c r="E79" s="11"/>
      <c r="F79" s="121"/>
      <c r="G79" s="121"/>
      <c r="H79" s="122"/>
      <c r="I79" s="122"/>
      <c r="J79" s="9"/>
    </row>
    <row r="80" spans="1:10" ht="21.75" customHeight="1" x14ac:dyDescent="0.5">
      <c r="A80" s="6"/>
      <c r="B80" s="108"/>
      <c r="C80" s="145"/>
      <c r="D80" s="224"/>
      <c r="E80" s="11"/>
      <c r="F80" s="121"/>
      <c r="G80" s="8"/>
      <c r="H80" s="9"/>
      <c r="I80" s="122"/>
      <c r="J80" s="9"/>
    </row>
    <row r="81" spans="1:10" ht="21.75" customHeight="1" x14ac:dyDescent="0.5">
      <c r="A81" s="6"/>
      <c r="B81" s="108"/>
      <c r="C81" s="145"/>
      <c r="D81" s="200"/>
      <c r="E81" s="6"/>
      <c r="F81" s="8"/>
      <c r="G81" s="27"/>
      <c r="H81" s="9"/>
      <c r="I81" s="9"/>
      <c r="J81" s="9"/>
    </row>
    <row r="82" spans="1:10" ht="21.75" customHeight="1" x14ac:dyDescent="0.5">
      <c r="A82" s="122" t="s">
        <v>229</v>
      </c>
      <c r="B82" s="193" t="s">
        <v>124</v>
      </c>
      <c r="C82" s="245" t="s">
        <v>14</v>
      </c>
      <c r="D82" s="193" t="s">
        <v>305</v>
      </c>
      <c r="E82" s="11"/>
      <c r="F82" s="27"/>
      <c r="G82" s="27"/>
      <c r="H82" s="9"/>
      <c r="I82" s="9"/>
      <c r="J82" s="9"/>
    </row>
    <row r="83" spans="1:10" ht="21.75" customHeight="1" x14ac:dyDescent="0.5">
      <c r="A83" s="154" t="s">
        <v>231</v>
      </c>
      <c r="B83" s="194"/>
      <c r="C83" s="246"/>
      <c r="D83" s="194"/>
      <c r="E83" s="11"/>
      <c r="F83" s="27"/>
      <c r="G83" s="27"/>
      <c r="H83" s="9"/>
      <c r="I83" s="9"/>
      <c r="J83" s="9"/>
    </row>
    <row r="84" spans="1:10" ht="21.75" customHeight="1" x14ac:dyDescent="0.5">
      <c r="A84" s="155" t="s">
        <v>230</v>
      </c>
      <c r="B84" s="194"/>
      <c r="C84" s="246"/>
      <c r="D84" s="194"/>
      <c r="E84" s="11"/>
      <c r="F84" s="27"/>
      <c r="G84" s="27"/>
      <c r="H84" s="9"/>
      <c r="I84" s="9"/>
      <c r="J84" s="9"/>
    </row>
    <row r="85" spans="1:10" ht="21.75" customHeight="1" x14ac:dyDescent="0.5">
      <c r="A85" s="15"/>
      <c r="B85" s="195"/>
      <c r="C85" s="247"/>
      <c r="D85" s="195"/>
      <c r="E85" s="6"/>
      <c r="F85" s="27"/>
      <c r="G85" s="27"/>
      <c r="H85" s="9"/>
      <c r="I85" s="9"/>
      <c r="J85" s="9"/>
    </row>
    <row r="86" spans="1:10" ht="21.75" customHeight="1" x14ac:dyDescent="0.5">
      <c r="A86" s="154" t="s">
        <v>126</v>
      </c>
      <c r="B86" s="224" t="s">
        <v>369</v>
      </c>
      <c r="C86" s="246" t="s">
        <v>401</v>
      </c>
      <c r="D86" s="224" t="s">
        <v>370</v>
      </c>
      <c r="E86" s="6"/>
      <c r="F86" s="27"/>
      <c r="G86" s="27"/>
      <c r="H86" s="9"/>
      <c r="I86" s="9"/>
      <c r="J86" s="9"/>
    </row>
    <row r="87" spans="1:10" ht="21.75" customHeight="1" x14ac:dyDescent="0.5">
      <c r="A87" s="155" t="s">
        <v>43</v>
      </c>
      <c r="B87" s="224"/>
      <c r="C87" s="246"/>
      <c r="D87" s="224"/>
      <c r="E87" s="155"/>
      <c r="F87" s="27"/>
      <c r="G87" s="27"/>
      <c r="H87" s="9"/>
      <c r="I87" s="9"/>
      <c r="J87" s="9"/>
    </row>
    <row r="88" spans="1:10" ht="21.75" customHeight="1" x14ac:dyDescent="0.5">
      <c r="A88" s="155" t="s">
        <v>44</v>
      </c>
      <c r="B88" s="224"/>
      <c r="C88" s="246"/>
      <c r="D88" s="224"/>
      <c r="E88" s="11"/>
      <c r="F88" s="27"/>
      <c r="G88" s="27"/>
      <c r="H88" s="9"/>
      <c r="I88" s="9"/>
      <c r="J88" s="9"/>
    </row>
    <row r="89" spans="1:10" ht="21.75" customHeight="1" x14ac:dyDescent="0.5">
      <c r="A89" s="155" t="s">
        <v>228</v>
      </c>
      <c r="B89" s="224"/>
      <c r="C89" s="246"/>
      <c r="D89" s="224"/>
      <c r="E89" s="11"/>
      <c r="F89" s="27"/>
      <c r="G89" s="27"/>
      <c r="H89" s="9"/>
      <c r="I89" s="9"/>
      <c r="J89" s="9"/>
    </row>
    <row r="90" spans="1:10" ht="21.75" customHeight="1" x14ac:dyDescent="0.5">
      <c r="A90" s="16"/>
      <c r="B90" s="200"/>
      <c r="C90" s="247"/>
      <c r="D90" s="224"/>
      <c r="E90" s="11"/>
      <c r="F90" s="27"/>
      <c r="G90" s="27"/>
      <c r="H90" s="9"/>
      <c r="I90" s="9"/>
      <c r="J90" s="9"/>
    </row>
    <row r="91" spans="1:10" ht="21.75" customHeight="1" x14ac:dyDescent="0.5">
      <c r="A91" s="6"/>
      <c r="B91" s="104"/>
      <c r="C91" s="174"/>
      <c r="D91" s="224"/>
      <c r="E91" s="11"/>
      <c r="F91" s="27"/>
      <c r="G91" s="27"/>
      <c r="H91" s="9"/>
      <c r="I91" s="9"/>
      <c r="J91" s="9"/>
    </row>
    <row r="92" spans="1:10" ht="21.75" x14ac:dyDescent="0.5">
      <c r="A92" s="6"/>
      <c r="B92" s="97"/>
      <c r="C92" s="174"/>
      <c r="D92" s="224"/>
      <c r="E92" s="11"/>
      <c r="F92" s="27"/>
      <c r="G92" s="27"/>
      <c r="H92" s="9"/>
      <c r="I92" s="9"/>
      <c r="J92" s="9"/>
    </row>
    <row r="93" spans="1:10" ht="21.75" x14ac:dyDescent="0.5">
      <c r="A93" s="6"/>
      <c r="B93" s="97"/>
      <c r="C93" s="174"/>
      <c r="D93" s="224"/>
      <c r="E93" s="11"/>
      <c r="F93" s="27"/>
      <c r="G93" s="27"/>
      <c r="H93" s="9"/>
      <c r="I93" s="9"/>
      <c r="J93" s="9"/>
    </row>
    <row r="94" spans="1:10" ht="21.75" x14ac:dyDescent="0.5">
      <c r="A94" s="6"/>
      <c r="B94" s="97"/>
      <c r="C94" s="174"/>
      <c r="D94" s="224"/>
      <c r="E94" s="11"/>
      <c r="F94" s="27"/>
      <c r="G94" s="27"/>
      <c r="H94" s="9"/>
      <c r="I94" s="9"/>
      <c r="J94" s="9"/>
    </row>
    <row r="95" spans="1:10" ht="21.75" x14ac:dyDescent="0.5">
      <c r="A95" s="6"/>
      <c r="B95" s="97"/>
      <c r="C95" s="174"/>
      <c r="D95" s="224"/>
      <c r="E95" s="11"/>
      <c r="F95" s="27"/>
      <c r="G95" s="27"/>
      <c r="H95" s="9"/>
      <c r="I95" s="9"/>
      <c r="J95" s="9"/>
    </row>
    <row r="96" spans="1:10" ht="21.75" x14ac:dyDescent="0.5">
      <c r="A96" s="6"/>
      <c r="B96" s="97"/>
      <c r="C96" s="174"/>
      <c r="D96" s="200"/>
      <c r="E96" s="11"/>
      <c r="F96" s="27"/>
      <c r="G96" s="27"/>
      <c r="H96" s="9"/>
      <c r="I96" s="9"/>
      <c r="J96" s="9"/>
    </row>
    <row r="97" spans="1:10" ht="21.75" x14ac:dyDescent="0.5">
      <c r="A97" s="41" t="s">
        <v>15</v>
      </c>
      <c r="B97" s="41"/>
      <c r="C97" s="107"/>
      <c r="D97" s="41"/>
      <c r="E97" s="42"/>
      <c r="F97" s="43">
        <f>F98+F103+F107+F175+F190</f>
        <v>300000</v>
      </c>
      <c r="G97" s="43">
        <f>G98+G103+G107+G175+G190</f>
        <v>4493370</v>
      </c>
      <c r="H97" s="44"/>
      <c r="I97" s="51">
        <f>F97+G97</f>
        <v>4793370</v>
      </c>
      <c r="J97" s="44"/>
    </row>
    <row r="98" spans="1:10" ht="21.75" x14ac:dyDescent="0.5">
      <c r="A98" s="193" t="s">
        <v>331</v>
      </c>
      <c r="B98" s="231" t="s">
        <v>208</v>
      </c>
      <c r="C98" s="245" t="s">
        <v>395</v>
      </c>
      <c r="D98" s="199" t="s">
        <v>144</v>
      </c>
      <c r="E98" s="31" t="s">
        <v>108</v>
      </c>
      <c r="F98" s="111">
        <f>SUM(F99:F101)</f>
        <v>0</v>
      </c>
      <c r="G98" s="111">
        <f>SUM(G99:G101)</f>
        <v>263000</v>
      </c>
      <c r="H98" s="149"/>
      <c r="I98" s="49">
        <f>F98+G98</f>
        <v>263000</v>
      </c>
      <c r="J98" s="149"/>
    </row>
    <row r="99" spans="1:10" ht="21.75" x14ac:dyDescent="0.5">
      <c r="A99" s="221"/>
      <c r="B99" s="232"/>
      <c r="C99" s="246"/>
      <c r="D99" s="224"/>
      <c r="E99" s="148" t="s">
        <v>170</v>
      </c>
      <c r="F99" s="150"/>
      <c r="G99" s="151">
        <v>23000</v>
      </c>
      <c r="H99" s="152"/>
      <c r="I99" s="153">
        <f>F99+G99</f>
        <v>23000</v>
      </c>
      <c r="J99" s="122" t="s">
        <v>70</v>
      </c>
    </row>
    <row r="100" spans="1:10" ht="21.75" x14ac:dyDescent="0.5">
      <c r="A100" s="221"/>
      <c r="B100" s="232"/>
      <c r="C100" s="246"/>
      <c r="D100" s="224"/>
      <c r="E100" s="133" t="s">
        <v>353</v>
      </c>
      <c r="F100" s="25"/>
      <c r="G100" s="23"/>
      <c r="H100" s="23"/>
      <c r="I100" s="52">
        <f>F100+G100</f>
        <v>0</v>
      </c>
      <c r="J100" s="23"/>
    </row>
    <row r="101" spans="1:10" ht="24.75" customHeight="1" x14ac:dyDescent="0.5">
      <c r="A101" s="208"/>
      <c r="B101" s="232"/>
      <c r="C101" s="246"/>
      <c r="D101" s="200"/>
      <c r="E101" s="24" t="s">
        <v>405</v>
      </c>
      <c r="F101" s="25"/>
      <c r="G101" s="26">
        <v>240000</v>
      </c>
      <c r="H101" s="23"/>
      <c r="I101" s="52">
        <f>F101+G101</f>
        <v>240000</v>
      </c>
      <c r="J101" s="122" t="s">
        <v>70</v>
      </c>
    </row>
    <row r="102" spans="1:10" ht="21.75" customHeight="1" x14ac:dyDescent="0.5">
      <c r="A102" s="9"/>
      <c r="B102" s="232"/>
      <c r="C102" s="247"/>
      <c r="D102" s="97"/>
      <c r="E102" s="24"/>
      <c r="F102" s="25"/>
      <c r="G102" s="26"/>
      <c r="H102" s="23"/>
      <c r="I102" s="23"/>
      <c r="J102" s="142"/>
    </row>
    <row r="103" spans="1:10" ht="27" customHeight="1" x14ac:dyDescent="0.5">
      <c r="A103" s="6"/>
      <c r="B103" s="238" t="s">
        <v>330</v>
      </c>
      <c r="C103" s="245" t="s">
        <v>389</v>
      </c>
      <c r="D103" s="97"/>
      <c r="E103" s="85" t="s">
        <v>402</v>
      </c>
      <c r="F103" s="68">
        <f>SUM(F104:F106)</f>
        <v>0</v>
      </c>
      <c r="G103" s="68">
        <f>SUM(G104:G106)</f>
        <v>156000</v>
      </c>
      <c r="H103" s="86"/>
      <c r="I103" s="61">
        <f>F103+G103</f>
        <v>156000</v>
      </c>
      <c r="J103" s="86"/>
    </row>
    <row r="104" spans="1:10" ht="26.25" customHeight="1" x14ac:dyDescent="0.5">
      <c r="A104" s="6"/>
      <c r="B104" s="241"/>
      <c r="C104" s="247"/>
      <c r="D104" s="97"/>
      <c r="E104" s="84" t="s">
        <v>403</v>
      </c>
      <c r="F104" s="32"/>
      <c r="G104" s="34"/>
      <c r="H104" s="33"/>
      <c r="I104" s="33"/>
      <c r="J104" s="33"/>
    </row>
    <row r="105" spans="1:10" ht="27" customHeight="1" x14ac:dyDescent="0.5">
      <c r="A105" s="6"/>
      <c r="B105" s="220" t="s">
        <v>408</v>
      </c>
      <c r="C105" s="245" t="s">
        <v>396</v>
      </c>
      <c r="D105" s="97"/>
      <c r="E105" s="24" t="s">
        <v>96</v>
      </c>
      <c r="F105" s="25"/>
      <c r="G105" s="26">
        <v>156000</v>
      </c>
      <c r="H105" s="23"/>
      <c r="I105" s="52">
        <f>F105+G105</f>
        <v>156000</v>
      </c>
      <c r="J105" s="135" t="s">
        <v>70</v>
      </c>
    </row>
    <row r="106" spans="1:10" ht="25.5" customHeight="1" x14ac:dyDescent="0.5">
      <c r="A106" s="6"/>
      <c r="B106" s="220"/>
      <c r="C106" s="246"/>
      <c r="D106" s="97"/>
      <c r="E106" s="24"/>
      <c r="F106" s="25"/>
      <c r="G106" s="26"/>
      <c r="H106" s="23"/>
      <c r="I106" s="52"/>
      <c r="J106" s="135"/>
    </row>
    <row r="107" spans="1:10" ht="23.25" customHeight="1" x14ac:dyDescent="0.5">
      <c r="A107" s="6"/>
      <c r="B107" s="220"/>
      <c r="C107" s="246"/>
      <c r="D107" s="97"/>
      <c r="E107" s="69" t="s">
        <v>215</v>
      </c>
      <c r="F107" s="62">
        <f>SUM(F109:F174)</f>
        <v>300000</v>
      </c>
      <c r="G107" s="62">
        <f>SUM(G109:G140:G169:G174)</f>
        <v>3683570</v>
      </c>
      <c r="H107" s="57"/>
      <c r="I107" s="61">
        <f>F107+G107</f>
        <v>3983570</v>
      </c>
      <c r="J107" s="57"/>
    </row>
    <row r="108" spans="1:10" ht="26.25" customHeight="1" x14ac:dyDescent="0.5">
      <c r="A108" s="6"/>
      <c r="B108" s="220"/>
      <c r="C108" s="246"/>
      <c r="D108" s="97"/>
      <c r="E108" s="36" t="s">
        <v>214</v>
      </c>
      <c r="F108" s="59"/>
      <c r="G108" s="59"/>
      <c r="H108" s="35"/>
      <c r="I108" s="35"/>
      <c r="J108" s="35"/>
    </row>
    <row r="109" spans="1:10" ht="21.75" x14ac:dyDescent="0.5">
      <c r="A109" s="6"/>
      <c r="B109" s="220"/>
      <c r="C109" s="247"/>
      <c r="D109" s="97"/>
      <c r="E109" s="6" t="s">
        <v>242</v>
      </c>
      <c r="F109" s="8"/>
      <c r="G109" s="8">
        <v>282020</v>
      </c>
      <c r="H109" s="9"/>
      <c r="I109" s="48">
        <f t="shared" ref="I109:I115" si="4">F109+G109</f>
        <v>282020</v>
      </c>
      <c r="J109" s="9" t="s">
        <v>74</v>
      </c>
    </row>
    <row r="110" spans="1:10" ht="25.5" customHeight="1" x14ac:dyDescent="0.5">
      <c r="A110" s="6"/>
      <c r="B110" s="97"/>
      <c r="C110" s="173"/>
      <c r="D110" s="97"/>
      <c r="E110" s="6" t="s">
        <v>406</v>
      </c>
      <c r="F110" s="8"/>
      <c r="G110" s="8">
        <v>10000</v>
      </c>
      <c r="H110" s="9"/>
      <c r="I110" s="48">
        <f t="shared" si="4"/>
        <v>10000</v>
      </c>
      <c r="J110" s="9" t="s">
        <v>74</v>
      </c>
    </row>
    <row r="111" spans="1:10" ht="21.75" customHeight="1" x14ac:dyDescent="0.5">
      <c r="A111" s="6"/>
      <c r="B111" s="97"/>
      <c r="C111" s="173"/>
      <c r="D111" s="97"/>
      <c r="E111" s="6" t="s">
        <v>243</v>
      </c>
      <c r="F111" s="8"/>
      <c r="G111" s="8">
        <v>40000</v>
      </c>
      <c r="H111" s="9"/>
      <c r="I111" s="48">
        <f t="shared" si="4"/>
        <v>40000</v>
      </c>
      <c r="J111" s="9" t="s">
        <v>74</v>
      </c>
    </row>
    <row r="112" spans="1:10" ht="21.75" x14ac:dyDescent="0.5">
      <c r="A112" s="6"/>
      <c r="B112" s="97"/>
      <c r="C112" s="173"/>
      <c r="D112" s="97"/>
      <c r="E112" s="6" t="s">
        <v>244</v>
      </c>
      <c r="F112" s="8"/>
      <c r="G112" s="8">
        <v>7200</v>
      </c>
      <c r="H112" s="9"/>
      <c r="I112" s="48">
        <f t="shared" si="4"/>
        <v>7200</v>
      </c>
      <c r="J112" s="9" t="s">
        <v>74</v>
      </c>
    </row>
    <row r="113" spans="1:10" ht="21.75" x14ac:dyDescent="0.5">
      <c r="A113" s="6"/>
      <c r="B113" s="97"/>
      <c r="C113" s="173"/>
      <c r="D113" s="97"/>
      <c r="E113" s="6" t="s">
        <v>245</v>
      </c>
      <c r="F113" s="8"/>
      <c r="G113" s="8">
        <v>40000</v>
      </c>
      <c r="H113" s="9"/>
      <c r="I113" s="48">
        <f t="shared" si="4"/>
        <v>40000</v>
      </c>
      <c r="J113" s="9" t="s">
        <v>74</v>
      </c>
    </row>
    <row r="114" spans="1:10" ht="24" customHeight="1" x14ac:dyDescent="0.5">
      <c r="A114" s="122" t="s">
        <v>340</v>
      </c>
      <c r="B114" s="220" t="s">
        <v>127</v>
      </c>
      <c r="C114" s="245" t="s">
        <v>20</v>
      </c>
      <c r="D114" s="193" t="s">
        <v>157</v>
      </c>
      <c r="E114" s="6" t="s">
        <v>246</v>
      </c>
      <c r="F114" s="8"/>
      <c r="G114" s="8">
        <v>25000</v>
      </c>
      <c r="H114" s="9"/>
      <c r="I114" s="48">
        <f t="shared" si="4"/>
        <v>25000</v>
      </c>
      <c r="J114" s="9" t="s">
        <v>74</v>
      </c>
    </row>
    <row r="115" spans="1:10" ht="24" customHeight="1" x14ac:dyDescent="0.5">
      <c r="A115" s="155" t="s">
        <v>341</v>
      </c>
      <c r="B115" s="220"/>
      <c r="C115" s="246"/>
      <c r="D115" s="194"/>
      <c r="E115" s="11" t="s">
        <v>247</v>
      </c>
      <c r="F115" s="161"/>
      <c r="G115" s="161">
        <v>40000</v>
      </c>
      <c r="H115" s="122"/>
      <c r="I115" s="162">
        <f t="shared" si="4"/>
        <v>40000</v>
      </c>
      <c r="J115" s="122" t="s">
        <v>74</v>
      </c>
    </row>
    <row r="116" spans="1:10" ht="24" customHeight="1" x14ac:dyDescent="0.5">
      <c r="A116" s="155" t="s">
        <v>342</v>
      </c>
      <c r="B116" s="220"/>
      <c r="C116" s="246"/>
      <c r="D116" s="194"/>
      <c r="E116" s="16" t="s">
        <v>354</v>
      </c>
      <c r="F116" s="14"/>
      <c r="G116" s="14"/>
      <c r="H116" s="15"/>
      <c r="I116" s="87"/>
      <c r="J116" s="15"/>
    </row>
    <row r="117" spans="1:10" ht="24" customHeight="1" x14ac:dyDescent="0.5">
      <c r="A117" s="155" t="s">
        <v>343</v>
      </c>
      <c r="B117" s="220"/>
      <c r="C117" s="246"/>
      <c r="D117" s="194"/>
      <c r="E117" s="11" t="s">
        <v>284</v>
      </c>
      <c r="F117" s="161"/>
      <c r="G117" s="161">
        <v>10000</v>
      </c>
      <c r="H117" s="122"/>
      <c r="I117" s="162">
        <f>F117+G117</f>
        <v>10000</v>
      </c>
      <c r="J117" s="122" t="s">
        <v>74</v>
      </c>
    </row>
    <row r="118" spans="1:10" ht="24" customHeight="1" x14ac:dyDescent="0.5">
      <c r="A118" s="16"/>
      <c r="B118" s="220"/>
      <c r="C118" s="247"/>
      <c r="D118" s="194"/>
      <c r="E118" s="16" t="s">
        <v>285</v>
      </c>
      <c r="F118" s="14"/>
      <c r="G118" s="14"/>
      <c r="H118" s="15"/>
      <c r="I118" s="87"/>
      <c r="J118" s="15"/>
    </row>
    <row r="119" spans="1:10" ht="24" customHeight="1" x14ac:dyDescent="0.5">
      <c r="A119" s="6"/>
      <c r="B119" s="220" t="s">
        <v>128</v>
      </c>
      <c r="C119" s="245" t="s">
        <v>156</v>
      </c>
      <c r="D119" s="194"/>
      <c r="E119" s="6" t="s">
        <v>248</v>
      </c>
      <c r="F119" s="8"/>
      <c r="G119" s="8">
        <v>20000</v>
      </c>
      <c r="H119" s="9"/>
      <c r="I119" s="48">
        <f t="shared" ref="I119:I127" si="5">F119+G119</f>
        <v>20000</v>
      </c>
      <c r="J119" s="9" t="s">
        <v>74</v>
      </c>
    </row>
    <row r="120" spans="1:10" ht="24" customHeight="1" x14ac:dyDescent="0.5">
      <c r="A120" s="6"/>
      <c r="B120" s="220"/>
      <c r="C120" s="247"/>
      <c r="D120" s="194"/>
      <c r="E120" s="6" t="s">
        <v>249</v>
      </c>
      <c r="F120" s="8"/>
      <c r="G120" s="8">
        <v>25000</v>
      </c>
      <c r="H120" s="9"/>
      <c r="I120" s="48">
        <f t="shared" si="5"/>
        <v>25000</v>
      </c>
      <c r="J120" s="9" t="s">
        <v>74</v>
      </c>
    </row>
    <row r="121" spans="1:10" ht="24" customHeight="1" x14ac:dyDescent="0.5">
      <c r="A121" s="6"/>
      <c r="B121" s="228" t="s">
        <v>407</v>
      </c>
      <c r="C121" s="245" t="s">
        <v>16</v>
      </c>
      <c r="D121" s="194"/>
      <c r="E121" s="11" t="s">
        <v>286</v>
      </c>
      <c r="F121" s="161"/>
      <c r="G121" s="161">
        <v>240000</v>
      </c>
      <c r="H121" s="122"/>
      <c r="I121" s="162">
        <f t="shared" si="5"/>
        <v>240000</v>
      </c>
      <c r="J121" s="179" t="s">
        <v>355</v>
      </c>
    </row>
    <row r="122" spans="1:10" ht="21.75" x14ac:dyDescent="0.5">
      <c r="A122" s="6"/>
      <c r="B122" s="228"/>
      <c r="C122" s="246"/>
      <c r="D122" s="194"/>
      <c r="E122" s="16" t="s">
        <v>287</v>
      </c>
      <c r="F122" s="14"/>
      <c r="G122" s="14"/>
      <c r="H122" s="15"/>
      <c r="I122" s="87">
        <f t="shared" si="5"/>
        <v>0</v>
      </c>
      <c r="J122" s="15"/>
    </row>
    <row r="123" spans="1:10" ht="21.75" x14ac:dyDescent="0.5">
      <c r="A123" s="6"/>
      <c r="B123" s="228"/>
      <c r="C123" s="247"/>
      <c r="D123" s="194"/>
      <c r="E123" s="11" t="s">
        <v>289</v>
      </c>
      <c r="F123" s="161"/>
      <c r="G123" s="161">
        <v>58600</v>
      </c>
      <c r="H123" s="122"/>
      <c r="I123" s="162">
        <f t="shared" si="5"/>
        <v>58600</v>
      </c>
      <c r="J123" s="122" t="s">
        <v>355</v>
      </c>
    </row>
    <row r="124" spans="1:10" ht="25.5" customHeight="1" x14ac:dyDescent="0.5">
      <c r="A124" s="6"/>
      <c r="B124" s="220" t="s">
        <v>376</v>
      </c>
      <c r="C124" s="245" t="s">
        <v>22</v>
      </c>
      <c r="D124" s="194"/>
      <c r="E124" s="16" t="s">
        <v>288</v>
      </c>
      <c r="F124" s="14"/>
      <c r="G124" s="14"/>
      <c r="H124" s="15"/>
      <c r="I124" s="87">
        <f t="shared" si="5"/>
        <v>0</v>
      </c>
      <c r="J124" s="15"/>
    </row>
    <row r="125" spans="1:10" ht="27.75" customHeight="1" x14ac:dyDescent="0.5">
      <c r="A125" s="6"/>
      <c r="B125" s="220"/>
      <c r="C125" s="246"/>
      <c r="D125" s="194"/>
      <c r="E125" s="6" t="s">
        <v>404</v>
      </c>
      <c r="F125" s="8"/>
      <c r="G125" s="8">
        <v>800</v>
      </c>
      <c r="H125" s="9"/>
      <c r="I125" s="48">
        <f t="shared" si="5"/>
        <v>800</v>
      </c>
      <c r="J125" s="9" t="s">
        <v>351</v>
      </c>
    </row>
    <row r="126" spans="1:10" ht="25.5" customHeight="1" x14ac:dyDescent="0.5">
      <c r="A126" s="6"/>
      <c r="B126" s="220"/>
      <c r="C126" s="246"/>
      <c r="D126" s="194"/>
      <c r="E126" s="6" t="s">
        <v>250</v>
      </c>
      <c r="F126" s="8"/>
      <c r="G126" s="8">
        <v>3500</v>
      </c>
      <c r="H126" s="9"/>
      <c r="I126" s="48">
        <f t="shared" si="5"/>
        <v>3500</v>
      </c>
      <c r="J126" s="9" t="s">
        <v>351</v>
      </c>
    </row>
    <row r="127" spans="1:10" ht="24" customHeight="1" x14ac:dyDescent="0.5">
      <c r="A127" s="6"/>
      <c r="B127" s="220"/>
      <c r="C127" s="247"/>
      <c r="D127" s="194"/>
      <c r="E127" s="11" t="s">
        <v>344</v>
      </c>
      <c r="F127" s="161"/>
      <c r="G127" s="161">
        <v>28600</v>
      </c>
      <c r="H127" s="122"/>
      <c r="I127" s="162">
        <f t="shared" si="5"/>
        <v>28600</v>
      </c>
      <c r="J127" s="122" t="s">
        <v>351</v>
      </c>
    </row>
    <row r="128" spans="1:10" ht="21.75" customHeight="1" x14ac:dyDescent="0.5">
      <c r="A128" s="6"/>
      <c r="B128" s="228" t="s">
        <v>377</v>
      </c>
      <c r="C128" s="245" t="s">
        <v>293</v>
      </c>
      <c r="D128" s="194"/>
      <c r="E128" s="16" t="s">
        <v>345</v>
      </c>
      <c r="F128" s="14"/>
      <c r="G128" s="14"/>
      <c r="H128" s="15"/>
      <c r="I128" s="87"/>
      <c r="J128" s="15"/>
    </row>
    <row r="129" spans="1:10" ht="21.75" x14ac:dyDescent="0.5">
      <c r="A129" s="6"/>
      <c r="B129" s="228"/>
      <c r="C129" s="246"/>
      <c r="D129" s="194"/>
      <c r="E129" s="6" t="s">
        <v>251</v>
      </c>
      <c r="F129" s="8"/>
      <c r="G129" s="8">
        <v>14000</v>
      </c>
      <c r="H129" s="9"/>
      <c r="I129" s="48">
        <f>F129+G129</f>
        <v>14000</v>
      </c>
      <c r="J129" s="9" t="s">
        <v>356</v>
      </c>
    </row>
    <row r="130" spans="1:10" ht="21.75" x14ac:dyDescent="0.5">
      <c r="A130" s="6"/>
      <c r="B130" s="228"/>
      <c r="C130" s="247"/>
      <c r="D130" s="194"/>
      <c r="E130" s="6" t="s">
        <v>252</v>
      </c>
      <c r="F130" s="8"/>
      <c r="G130" s="8">
        <v>15000</v>
      </c>
      <c r="H130" s="9"/>
      <c r="I130" s="48">
        <f>F130+G130</f>
        <v>15000</v>
      </c>
      <c r="J130" s="9" t="s">
        <v>357</v>
      </c>
    </row>
    <row r="131" spans="1:10" ht="21.75" x14ac:dyDescent="0.5">
      <c r="A131" s="6"/>
      <c r="B131" s="193" t="s">
        <v>207</v>
      </c>
      <c r="C131" s="245" t="s">
        <v>16</v>
      </c>
      <c r="D131" s="194"/>
      <c r="E131" s="11" t="s">
        <v>253</v>
      </c>
      <c r="F131" s="178"/>
      <c r="G131" s="178">
        <v>14200</v>
      </c>
      <c r="H131" s="122"/>
      <c r="I131" s="162">
        <f>F131+G131</f>
        <v>14200</v>
      </c>
      <c r="J131" s="122" t="s">
        <v>350</v>
      </c>
    </row>
    <row r="132" spans="1:10" ht="21.75" customHeight="1" x14ac:dyDescent="0.5">
      <c r="A132" s="6"/>
      <c r="B132" s="194"/>
      <c r="C132" s="246"/>
      <c r="D132" s="195"/>
      <c r="E132" s="16" t="s">
        <v>189</v>
      </c>
      <c r="F132" s="146"/>
      <c r="G132" s="146"/>
      <c r="H132" s="15"/>
      <c r="I132" s="87"/>
      <c r="J132" s="15"/>
    </row>
    <row r="133" spans="1:10" ht="21.75" customHeight="1" x14ac:dyDescent="0.5">
      <c r="A133" s="6"/>
      <c r="B133" s="194"/>
      <c r="C133" s="246"/>
      <c r="D133" s="199" t="s">
        <v>145</v>
      </c>
      <c r="E133" s="11" t="s">
        <v>254</v>
      </c>
      <c r="F133" s="161"/>
      <c r="G133" s="161">
        <v>14300</v>
      </c>
      <c r="H133" s="122"/>
      <c r="I133" s="162">
        <f>F133+G133</f>
        <v>14300</v>
      </c>
      <c r="J133" s="122" t="s">
        <v>350</v>
      </c>
    </row>
    <row r="134" spans="1:10" ht="24" customHeight="1" x14ac:dyDescent="0.5">
      <c r="A134" s="6"/>
      <c r="B134" s="194"/>
      <c r="C134" s="246"/>
      <c r="D134" s="224"/>
      <c r="E134" s="16" t="s">
        <v>190</v>
      </c>
      <c r="F134" s="14"/>
      <c r="G134" s="14"/>
      <c r="H134" s="15"/>
      <c r="I134" s="87"/>
      <c r="J134" s="15"/>
    </row>
    <row r="135" spans="1:10" ht="21.75" customHeight="1" x14ac:dyDescent="0.5">
      <c r="A135" s="6"/>
      <c r="B135" s="194"/>
      <c r="C135" s="246"/>
      <c r="D135" s="224"/>
      <c r="E135" s="120" t="s">
        <v>255</v>
      </c>
      <c r="F135" s="161"/>
      <c r="G135" s="161">
        <v>20800</v>
      </c>
      <c r="H135" s="122"/>
      <c r="I135" s="162">
        <f>F135+G135</f>
        <v>20800</v>
      </c>
      <c r="J135" s="122" t="s">
        <v>350</v>
      </c>
    </row>
    <row r="136" spans="1:10" ht="21.75" customHeight="1" x14ac:dyDescent="0.5">
      <c r="A136" s="6"/>
      <c r="B136" s="195"/>
      <c r="C136" s="247"/>
      <c r="D136" s="224"/>
      <c r="E136" s="22" t="s">
        <v>256</v>
      </c>
      <c r="F136" s="14"/>
      <c r="G136" s="14"/>
      <c r="H136" s="15"/>
      <c r="I136" s="87"/>
      <c r="J136" s="15"/>
    </row>
    <row r="137" spans="1:10" ht="21.75" customHeight="1" x14ac:dyDescent="0.5">
      <c r="A137" s="6"/>
      <c r="B137" s="119"/>
      <c r="C137" s="173"/>
      <c r="D137" s="200"/>
      <c r="E137" s="18" t="s">
        <v>257</v>
      </c>
      <c r="F137" s="8"/>
      <c r="G137" s="8">
        <v>15200</v>
      </c>
      <c r="H137" s="9"/>
      <c r="I137" s="48">
        <f>F137+G137</f>
        <v>15200</v>
      </c>
      <c r="J137" s="122" t="s">
        <v>350</v>
      </c>
    </row>
    <row r="138" spans="1:10" ht="21.75" customHeight="1" x14ac:dyDescent="0.5">
      <c r="A138" s="6"/>
      <c r="B138" s="119"/>
      <c r="C138" s="173"/>
      <c r="D138" s="123"/>
      <c r="E138" s="11" t="s">
        <v>258</v>
      </c>
      <c r="F138" s="161"/>
      <c r="G138" s="161">
        <v>9700</v>
      </c>
      <c r="H138" s="122"/>
      <c r="I138" s="162">
        <f>F138+G138</f>
        <v>9700</v>
      </c>
      <c r="J138" s="122" t="s">
        <v>350</v>
      </c>
    </row>
    <row r="139" spans="1:10" ht="21.75" customHeight="1" x14ac:dyDescent="0.5">
      <c r="A139" s="6"/>
      <c r="B139" s="119"/>
      <c r="C139" s="173"/>
      <c r="D139" s="123"/>
      <c r="E139" s="16" t="s">
        <v>171</v>
      </c>
      <c r="F139" s="14"/>
      <c r="G139" s="14"/>
      <c r="H139" s="15"/>
      <c r="I139" s="87"/>
      <c r="J139" s="15"/>
    </row>
    <row r="140" spans="1:10" ht="21.75" customHeight="1" x14ac:dyDescent="0.5">
      <c r="A140" s="6"/>
      <c r="B140" s="189"/>
      <c r="C140" s="173"/>
      <c r="D140" s="123"/>
      <c r="E140" s="11" t="s">
        <v>378</v>
      </c>
      <c r="F140" s="161"/>
      <c r="G140" s="161">
        <v>10000</v>
      </c>
      <c r="H140" s="122"/>
      <c r="I140" s="162">
        <f>F140+G140</f>
        <v>10000</v>
      </c>
      <c r="J140" s="122" t="s">
        <v>54</v>
      </c>
    </row>
    <row r="141" spans="1:10" ht="21.75" customHeight="1" x14ac:dyDescent="0.5">
      <c r="A141" s="6"/>
      <c r="B141" s="119"/>
      <c r="C141" s="173"/>
      <c r="D141" s="21"/>
      <c r="E141" s="16" t="s">
        <v>379</v>
      </c>
      <c r="F141" s="14"/>
      <c r="G141" s="14"/>
      <c r="H141" s="15"/>
      <c r="I141" s="87"/>
      <c r="J141" s="15"/>
    </row>
    <row r="142" spans="1:10" ht="21.75" customHeight="1" x14ac:dyDescent="0.5">
      <c r="A142" s="6"/>
      <c r="B142" s="220" t="s">
        <v>371</v>
      </c>
      <c r="C142" s="245" t="s">
        <v>17</v>
      </c>
      <c r="D142" s="248" t="s">
        <v>146</v>
      </c>
      <c r="E142" s="6" t="s">
        <v>259</v>
      </c>
      <c r="F142" s="29"/>
      <c r="G142" s="8">
        <v>60000</v>
      </c>
      <c r="H142" s="13"/>
      <c r="I142" s="48">
        <f>F142+G142</f>
        <v>60000</v>
      </c>
      <c r="J142" s="9" t="s">
        <v>54</v>
      </c>
    </row>
    <row r="143" spans="1:10" ht="21.75" customHeight="1" x14ac:dyDescent="0.5">
      <c r="A143" s="6"/>
      <c r="B143" s="220"/>
      <c r="C143" s="246"/>
      <c r="D143" s="248"/>
      <c r="E143" s="6" t="s">
        <v>172</v>
      </c>
      <c r="F143" s="29"/>
      <c r="G143" s="12"/>
      <c r="H143" s="13"/>
      <c r="I143" s="48"/>
      <c r="J143" s="13"/>
    </row>
    <row r="144" spans="1:10" ht="21.75" customHeight="1" x14ac:dyDescent="0.5">
      <c r="A144" s="6"/>
      <c r="B144" s="220"/>
      <c r="C144" s="247"/>
      <c r="D144" s="248"/>
      <c r="E144" s="120" t="s">
        <v>260</v>
      </c>
      <c r="F144" s="161"/>
      <c r="G144" s="161">
        <v>146000</v>
      </c>
      <c r="H144" s="122"/>
      <c r="I144" s="162">
        <f>F144+G144</f>
        <v>146000</v>
      </c>
      <c r="J144" s="122" t="s">
        <v>55</v>
      </c>
    </row>
    <row r="145" spans="1:10" ht="24" customHeight="1" x14ac:dyDescent="0.5">
      <c r="A145" s="6"/>
      <c r="B145" s="120"/>
      <c r="C145" s="173"/>
      <c r="D145" s="248"/>
      <c r="E145" s="22" t="s">
        <v>173</v>
      </c>
      <c r="F145" s="14"/>
      <c r="G145" s="14"/>
      <c r="H145" s="15"/>
      <c r="I145" s="87"/>
      <c r="J145" s="15"/>
    </row>
    <row r="146" spans="1:10" ht="21.75" x14ac:dyDescent="0.5">
      <c r="A146" s="6"/>
      <c r="B146" s="120"/>
      <c r="C146" s="173"/>
      <c r="D146" s="248"/>
      <c r="E146" s="18" t="s">
        <v>261</v>
      </c>
      <c r="F146" s="8"/>
      <c r="G146" s="8">
        <v>50400</v>
      </c>
      <c r="H146" s="9"/>
      <c r="I146" s="48">
        <f t="shared" ref="I146:I153" si="6">F146+G146</f>
        <v>50400</v>
      </c>
      <c r="J146" s="9" t="s">
        <v>55</v>
      </c>
    </row>
    <row r="147" spans="1:10" ht="21.75" x14ac:dyDescent="0.5">
      <c r="A147" s="6"/>
      <c r="B147" s="120"/>
      <c r="C147" s="173"/>
      <c r="D147" s="248"/>
      <c r="E147" s="6" t="s">
        <v>262</v>
      </c>
      <c r="F147" s="8"/>
      <c r="G147" s="8">
        <v>21700</v>
      </c>
      <c r="H147" s="9"/>
      <c r="I147" s="48">
        <f t="shared" si="6"/>
        <v>21700</v>
      </c>
      <c r="J147" s="9" t="s">
        <v>55</v>
      </c>
    </row>
    <row r="148" spans="1:10" ht="21.75" x14ac:dyDescent="0.5">
      <c r="A148" s="6"/>
      <c r="B148" s="120"/>
      <c r="C148" s="173"/>
      <c r="D148" s="248"/>
      <c r="E148" s="6" t="s">
        <v>263</v>
      </c>
      <c r="F148" s="8"/>
      <c r="G148" s="8">
        <v>31500</v>
      </c>
      <c r="H148" s="9"/>
      <c r="I148" s="48">
        <f t="shared" si="6"/>
        <v>31500</v>
      </c>
      <c r="J148" s="9" t="s">
        <v>55</v>
      </c>
    </row>
    <row r="149" spans="1:10" ht="21.75" x14ac:dyDescent="0.5">
      <c r="A149" s="6"/>
      <c r="B149" s="120"/>
      <c r="C149" s="173"/>
      <c r="D149" s="248"/>
      <c r="E149" s="6" t="s">
        <v>264</v>
      </c>
      <c r="F149" s="8"/>
      <c r="G149" s="8">
        <v>10000</v>
      </c>
      <c r="H149" s="9"/>
      <c r="I149" s="48">
        <f t="shared" si="6"/>
        <v>10000</v>
      </c>
      <c r="J149" s="9" t="s">
        <v>58</v>
      </c>
    </row>
    <row r="150" spans="1:10" ht="22.5" customHeight="1" x14ac:dyDescent="0.5">
      <c r="A150" s="6"/>
      <c r="B150" s="120"/>
      <c r="C150" s="173"/>
      <c r="D150" s="231"/>
      <c r="E150" s="6" t="s">
        <v>265</v>
      </c>
      <c r="F150" s="8"/>
      <c r="G150" s="8">
        <v>10000</v>
      </c>
      <c r="H150" s="9"/>
      <c r="I150" s="48">
        <f t="shared" si="6"/>
        <v>10000</v>
      </c>
      <c r="J150" s="9" t="s">
        <v>58</v>
      </c>
    </row>
    <row r="151" spans="1:10" ht="21.75" x14ac:dyDescent="0.5">
      <c r="A151" s="6"/>
      <c r="B151" s="120"/>
      <c r="C151" s="173"/>
      <c r="D151" s="116"/>
      <c r="E151" s="6" t="s">
        <v>380</v>
      </c>
      <c r="F151" s="27"/>
      <c r="G151" s="8">
        <v>20000</v>
      </c>
      <c r="H151" s="9"/>
      <c r="I151" s="48">
        <f t="shared" si="6"/>
        <v>20000</v>
      </c>
      <c r="J151" s="9" t="s">
        <v>58</v>
      </c>
    </row>
    <row r="152" spans="1:10" ht="21.75" x14ac:dyDescent="0.5">
      <c r="A152" s="220" t="s">
        <v>129</v>
      </c>
      <c r="B152" s="225" t="s">
        <v>302</v>
      </c>
      <c r="C152" s="245" t="s">
        <v>397</v>
      </c>
      <c r="D152" s="199" t="s">
        <v>373</v>
      </c>
      <c r="E152" s="6" t="s">
        <v>266</v>
      </c>
      <c r="F152" s="27"/>
      <c r="G152" s="8">
        <v>10000</v>
      </c>
      <c r="H152" s="9"/>
      <c r="I152" s="48">
        <f t="shared" si="6"/>
        <v>10000</v>
      </c>
      <c r="J152" s="9" t="s">
        <v>58</v>
      </c>
    </row>
    <row r="153" spans="1:10" ht="21.75" x14ac:dyDescent="0.5">
      <c r="A153" s="220"/>
      <c r="B153" s="226"/>
      <c r="C153" s="246"/>
      <c r="D153" s="224"/>
      <c r="E153" s="11" t="s">
        <v>267</v>
      </c>
      <c r="F153" s="161"/>
      <c r="G153" s="161">
        <v>20000</v>
      </c>
      <c r="H153" s="122"/>
      <c r="I153" s="162">
        <f t="shared" si="6"/>
        <v>20000</v>
      </c>
      <c r="J153" s="122" t="s">
        <v>59</v>
      </c>
    </row>
    <row r="154" spans="1:10" ht="22.5" customHeight="1" x14ac:dyDescent="0.5">
      <c r="A154" s="220"/>
      <c r="B154" s="227"/>
      <c r="C154" s="247"/>
      <c r="D154" s="224"/>
      <c r="E154" s="16" t="s">
        <v>174</v>
      </c>
      <c r="F154" s="14"/>
      <c r="G154" s="14"/>
      <c r="H154" s="15"/>
      <c r="I154" s="15"/>
      <c r="J154" s="15"/>
    </row>
    <row r="155" spans="1:10" ht="21.75" x14ac:dyDescent="0.5">
      <c r="A155" s="104"/>
      <c r="B155" s="199" t="s">
        <v>372</v>
      </c>
      <c r="C155" s="245" t="s">
        <v>396</v>
      </c>
      <c r="D155" s="224"/>
      <c r="E155" s="11" t="s">
        <v>268</v>
      </c>
      <c r="F155" s="161"/>
      <c r="G155" s="161">
        <v>20000</v>
      </c>
      <c r="H155" s="122"/>
      <c r="I155" s="162">
        <f>F155+G155</f>
        <v>20000</v>
      </c>
      <c r="J155" s="122" t="s">
        <v>59</v>
      </c>
    </row>
    <row r="156" spans="1:10" ht="21.75" x14ac:dyDescent="0.5">
      <c r="A156" s="18"/>
      <c r="B156" s="239"/>
      <c r="C156" s="246"/>
      <c r="D156" s="224"/>
      <c r="E156" s="16" t="s">
        <v>176</v>
      </c>
      <c r="F156" s="14"/>
      <c r="G156" s="14"/>
      <c r="H156" s="15"/>
      <c r="I156" s="87"/>
      <c r="J156" s="15"/>
    </row>
    <row r="157" spans="1:10" ht="21.75" x14ac:dyDescent="0.5">
      <c r="A157" s="18"/>
      <c r="B157" s="239"/>
      <c r="C157" s="246"/>
      <c r="D157" s="21"/>
      <c r="E157" s="11" t="s">
        <v>269</v>
      </c>
      <c r="F157" s="161"/>
      <c r="G157" s="161">
        <v>20000</v>
      </c>
      <c r="H157" s="122"/>
      <c r="I157" s="162">
        <f>F157+G157</f>
        <v>20000</v>
      </c>
      <c r="J157" s="122" t="s">
        <v>59</v>
      </c>
    </row>
    <row r="158" spans="1:10" ht="21.75" x14ac:dyDescent="0.5">
      <c r="A158" s="18"/>
      <c r="B158" s="239"/>
      <c r="C158" s="246"/>
      <c r="D158" s="6"/>
      <c r="E158" s="22" t="s">
        <v>175</v>
      </c>
      <c r="F158" s="14"/>
      <c r="G158" s="14"/>
      <c r="H158" s="15"/>
      <c r="I158" s="87"/>
      <c r="J158" s="15"/>
    </row>
    <row r="159" spans="1:10" ht="21.75" x14ac:dyDescent="0.5">
      <c r="A159" s="6"/>
      <c r="B159" s="240"/>
      <c r="C159" s="247"/>
      <c r="D159" s="6"/>
      <c r="E159" s="18" t="s">
        <v>294</v>
      </c>
      <c r="F159" s="8"/>
      <c r="G159" s="8">
        <v>20000</v>
      </c>
      <c r="H159" s="9"/>
      <c r="I159" s="48">
        <f t="shared" ref="I159:I169" si="7">F159+G159</f>
        <v>20000</v>
      </c>
      <c r="J159" s="9" t="s">
        <v>59</v>
      </c>
    </row>
    <row r="160" spans="1:10" ht="21.75" x14ac:dyDescent="0.5">
      <c r="A160" s="6"/>
      <c r="B160" s="17"/>
      <c r="C160" s="173"/>
      <c r="E160" s="6" t="s">
        <v>270</v>
      </c>
      <c r="F160" s="8"/>
      <c r="G160" s="8">
        <v>20000</v>
      </c>
      <c r="H160" s="9"/>
      <c r="I160" s="48">
        <f t="shared" si="7"/>
        <v>20000</v>
      </c>
      <c r="J160" s="9" t="s">
        <v>59</v>
      </c>
    </row>
    <row r="161" spans="1:10" ht="21.75" x14ac:dyDescent="0.5">
      <c r="A161" s="6"/>
      <c r="B161" s="17"/>
      <c r="C161" s="173"/>
      <c r="D161" s="6"/>
      <c r="E161" s="6" t="s">
        <v>271</v>
      </c>
      <c r="F161" s="8"/>
      <c r="G161" s="8">
        <v>15000</v>
      </c>
      <c r="H161" s="9"/>
      <c r="I161" s="48">
        <f t="shared" si="7"/>
        <v>15000</v>
      </c>
      <c r="J161" s="9" t="s">
        <v>59</v>
      </c>
    </row>
    <row r="162" spans="1:10" ht="21.75" x14ac:dyDescent="0.5">
      <c r="A162" s="6"/>
      <c r="B162" s="17"/>
      <c r="C162" s="173"/>
      <c r="D162" s="6"/>
      <c r="E162" s="6" t="s">
        <v>272</v>
      </c>
      <c r="F162" s="8"/>
      <c r="G162" s="8">
        <v>20000</v>
      </c>
      <c r="H162" s="9"/>
      <c r="I162" s="48">
        <f t="shared" si="7"/>
        <v>20000</v>
      </c>
      <c r="J162" s="19" t="s">
        <v>352</v>
      </c>
    </row>
    <row r="163" spans="1:10" ht="21.75" customHeight="1" x14ac:dyDescent="0.5">
      <c r="A163" s="6"/>
      <c r="B163" s="17"/>
      <c r="C163" s="173"/>
      <c r="D163" s="6"/>
      <c r="E163" s="6" t="s">
        <v>273</v>
      </c>
      <c r="F163" s="8"/>
      <c r="G163" s="8">
        <v>30000</v>
      </c>
      <c r="H163" s="9"/>
      <c r="I163" s="48">
        <f t="shared" si="7"/>
        <v>30000</v>
      </c>
      <c r="J163" s="19" t="s">
        <v>352</v>
      </c>
    </row>
    <row r="164" spans="1:10" ht="19.5" customHeight="1" x14ac:dyDescent="0.5">
      <c r="A164" s="6"/>
      <c r="B164" s="17"/>
      <c r="C164" s="173"/>
      <c r="D164" s="6"/>
      <c r="E164" s="6" t="s">
        <v>274</v>
      </c>
      <c r="F164" s="8"/>
      <c r="G164" s="8">
        <v>30000</v>
      </c>
      <c r="H164" s="9"/>
      <c r="I164" s="48">
        <f t="shared" si="7"/>
        <v>30000</v>
      </c>
      <c r="J164" s="19" t="s">
        <v>352</v>
      </c>
    </row>
    <row r="165" spans="1:10" ht="21.75" customHeight="1" x14ac:dyDescent="0.5">
      <c r="A165" s="6"/>
      <c r="B165" s="17"/>
      <c r="C165" s="173"/>
      <c r="D165" s="6"/>
      <c r="E165" s="6" t="s">
        <v>275</v>
      </c>
      <c r="F165" s="8"/>
      <c r="G165" s="8">
        <v>40000</v>
      </c>
      <c r="H165" s="9"/>
      <c r="I165" s="48">
        <f t="shared" si="7"/>
        <v>40000</v>
      </c>
      <c r="J165" s="19" t="s">
        <v>352</v>
      </c>
    </row>
    <row r="166" spans="1:10" ht="21.75" x14ac:dyDescent="0.5">
      <c r="A166" s="6"/>
      <c r="B166" s="109"/>
      <c r="C166" s="173"/>
      <c r="D166" s="6"/>
      <c r="E166" s="6" t="s">
        <v>276</v>
      </c>
      <c r="F166" s="8"/>
      <c r="G166" s="8">
        <v>86400</v>
      </c>
      <c r="H166" s="9"/>
      <c r="I166" s="48">
        <f t="shared" si="7"/>
        <v>86400</v>
      </c>
      <c r="J166" s="9" t="s">
        <v>70</v>
      </c>
    </row>
    <row r="167" spans="1:10" ht="21.75" x14ac:dyDescent="0.5">
      <c r="A167" s="6"/>
      <c r="B167" s="17"/>
      <c r="C167" s="173"/>
      <c r="D167" s="6"/>
      <c r="E167" s="6" t="s">
        <v>277</v>
      </c>
      <c r="F167" s="8"/>
      <c r="G167" s="8">
        <v>1703800</v>
      </c>
      <c r="H167" s="9"/>
      <c r="I167" s="48">
        <f t="shared" si="7"/>
        <v>1703800</v>
      </c>
      <c r="J167" s="9" t="s">
        <v>62</v>
      </c>
    </row>
    <row r="168" spans="1:10" ht="21.75" x14ac:dyDescent="0.5">
      <c r="A168" s="6"/>
      <c r="B168" s="17"/>
      <c r="C168" s="173"/>
      <c r="D168" s="6"/>
      <c r="E168" s="6" t="s">
        <v>278</v>
      </c>
      <c r="F168" s="8"/>
      <c r="G168" s="8">
        <v>250000</v>
      </c>
      <c r="H168" s="9"/>
      <c r="I168" s="48">
        <f t="shared" si="7"/>
        <v>250000</v>
      </c>
      <c r="J168" s="9" t="s">
        <v>62</v>
      </c>
    </row>
    <row r="169" spans="1:10" ht="21.75" x14ac:dyDescent="0.5">
      <c r="A169" s="6"/>
      <c r="B169" s="17"/>
      <c r="C169" s="173"/>
      <c r="D169" s="6"/>
      <c r="E169" s="11" t="s">
        <v>279</v>
      </c>
      <c r="F169" s="161"/>
      <c r="G169" s="161">
        <v>11590</v>
      </c>
      <c r="H169" s="122"/>
      <c r="I169" s="162">
        <f t="shared" si="7"/>
        <v>11590</v>
      </c>
      <c r="J169" s="122" t="s">
        <v>61</v>
      </c>
    </row>
    <row r="170" spans="1:10" ht="21.75" x14ac:dyDescent="0.5">
      <c r="A170" s="6"/>
      <c r="B170" s="17"/>
      <c r="C170" s="173"/>
      <c r="D170" s="6"/>
      <c r="E170" s="16" t="s">
        <v>191</v>
      </c>
      <c r="F170" s="14"/>
      <c r="G170" s="14"/>
      <c r="H170" s="15"/>
      <c r="I170" s="87"/>
      <c r="J170" s="15"/>
    </row>
    <row r="171" spans="1:10" ht="21.75" x14ac:dyDescent="0.5">
      <c r="A171" s="6"/>
      <c r="B171" s="17"/>
      <c r="C171" s="173"/>
      <c r="D171" s="6"/>
      <c r="E171" s="6" t="s">
        <v>280</v>
      </c>
      <c r="F171" s="14"/>
      <c r="G171" s="14">
        <v>31860</v>
      </c>
      <c r="H171" s="9"/>
      <c r="I171" s="48">
        <f>F171+G171</f>
        <v>31860</v>
      </c>
      <c r="J171" s="9" t="s">
        <v>61</v>
      </c>
    </row>
    <row r="172" spans="1:10" ht="21.75" x14ac:dyDescent="0.5">
      <c r="A172" s="6"/>
      <c r="B172" s="17"/>
      <c r="C172" s="173"/>
      <c r="D172" s="6"/>
      <c r="E172" s="6" t="s">
        <v>281</v>
      </c>
      <c r="F172" s="76"/>
      <c r="G172" s="79">
        <v>10200</v>
      </c>
      <c r="H172" s="9"/>
      <c r="I172" s="48">
        <f>F172+G172</f>
        <v>10200</v>
      </c>
      <c r="J172" s="9" t="s">
        <v>61</v>
      </c>
    </row>
    <row r="173" spans="1:10" ht="21.75" x14ac:dyDescent="0.5">
      <c r="A173" s="6"/>
      <c r="B173" s="17"/>
      <c r="C173" s="173"/>
      <c r="D173" s="6"/>
      <c r="E173" s="6" t="s">
        <v>282</v>
      </c>
      <c r="F173" s="76"/>
      <c r="G173" s="79">
        <v>51200</v>
      </c>
      <c r="H173" s="9"/>
      <c r="I173" s="48">
        <f>F173+G173</f>
        <v>51200</v>
      </c>
      <c r="J173" s="9" t="s">
        <v>62</v>
      </c>
    </row>
    <row r="174" spans="1:10" ht="21.75" x14ac:dyDescent="0.5">
      <c r="A174" s="6"/>
      <c r="B174" s="17"/>
      <c r="C174" s="173"/>
      <c r="D174" s="6"/>
      <c r="E174" s="6" t="s">
        <v>283</v>
      </c>
      <c r="F174" s="76">
        <v>300000</v>
      </c>
      <c r="G174" s="79"/>
      <c r="H174" s="9"/>
      <c r="I174" s="48">
        <f>F174+G174</f>
        <v>300000</v>
      </c>
      <c r="J174" s="9" t="s">
        <v>62</v>
      </c>
    </row>
    <row r="175" spans="1:10" ht="24" customHeight="1" x14ac:dyDescent="0.5">
      <c r="A175" s="6"/>
      <c r="B175" s="17"/>
      <c r="C175" s="173"/>
      <c r="D175" s="6"/>
      <c r="E175" s="75" t="s">
        <v>213</v>
      </c>
      <c r="F175" s="77">
        <f>SUM(F176:F189)</f>
        <v>0</v>
      </c>
      <c r="G175" s="80">
        <f>SUM(G177:G189)</f>
        <v>230800</v>
      </c>
      <c r="H175" s="57"/>
      <c r="I175" s="61">
        <f>F175+G175</f>
        <v>230800</v>
      </c>
      <c r="J175" s="57"/>
    </row>
    <row r="176" spans="1:10" ht="25.5" customHeight="1" x14ac:dyDescent="0.5">
      <c r="A176" s="6"/>
      <c r="B176" s="17"/>
      <c r="C176" s="173"/>
      <c r="D176" s="6"/>
      <c r="E176" s="64" t="s">
        <v>212</v>
      </c>
      <c r="F176" s="78"/>
      <c r="G176" s="81"/>
      <c r="H176" s="67"/>
      <c r="I176" s="67"/>
      <c r="J176" s="67"/>
    </row>
    <row r="177" spans="1:10" ht="21.75" x14ac:dyDescent="0.5">
      <c r="A177" s="6"/>
      <c r="B177" s="17"/>
      <c r="C177" s="173"/>
      <c r="D177" s="6"/>
      <c r="E177" s="11" t="s">
        <v>193</v>
      </c>
      <c r="F177" s="163"/>
      <c r="G177" s="164">
        <v>30000</v>
      </c>
      <c r="H177" s="122"/>
      <c r="I177" s="162">
        <f>F177+G177</f>
        <v>30000</v>
      </c>
      <c r="J177" s="122" t="s">
        <v>74</v>
      </c>
    </row>
    <row r="178" spans="1:10" ht="21.75" x14ac:dyDescent="0.5">
      <c r="A178" s="6"/>
      <c r="B178" s="17"/>
      <c r="C178" s="173"/>
      <c r="D178" s="6"/>
      <c r="E178" s="16" t="s">
        <v>192</v>
      </c>
      <c r="F178" s="14"/>
      <c r="G178" s="14"/>
      <c r="H178" s="15"/>
      <c r="I178" s="87"/>
      <c r="J178" s="15"/>
    </row>
    <row r="179" spans="1:10" ht="21.75" x14ac:dyDescent="0.5">
      <c r="A179" s="6"/>
      <c r="B179" s="17"/>
      <c r="C179" s="173"/>
      <c r="D179" s="6"/>
      <c r="E179" s="11" t="s">
        <v>194</v>
      </c>
      <c r="F179" s="161"/>
      <c r="G179" s="161">
        <v>10000</v>
      </c>
      <c r="H179" s="122"/>
      <c r="I179" s="162">
        <f>F179+G179</f>
        <v>10000</v>
      </c>
      <c r="J179" s="122" t="s">
        <v>74</v>
      </c>
    </row>
    <row r="180" spans="1:10" ht="21.75" x14ac:dyDescent="0.5">
      <c r="A180" s="6"/>
      <c r="B180" s="17"/>
      <c r="C180" s="173"/>
      <c r="D180" s="6"/>
      <c r="E180" s="16" t="s">
        <v>195</v>
      </c>
      <c r="F180" s="14"/>
      <c r="G180" s="14"/>
      <c r="H180" s="15"/>
      <c r="I180" s="87"/>
      <c r="J180" s="15"/>
    </row>
    <row r="181" spans="1:10" ht="21.75" x14ac:dyDescent="0.5">
      <c r="A181" s="6"/>
      <c r="B181" s="17"/>
      <c r="C181" s="173"/>
      <c r="D181" s="6"/>
      <c r="E181" s="6" t="s">
        <v>97</v>
      </c>
      <c r="F181" s="27"/>
      <c r="G181" s="8">
        <v>45000</v>
      </c>
      <c r="H181" s="9"/>
      <c r="I181" s="48">
        <f>F181+G181</f>
        <v>45000</v>
      </c>
      <c r="J181" s="9" t="s">
        <v>48</v>
      </c>
    </row>
    <row r="182" spans="1:10" ht="21.75" x14ac:dyDescent="0.5">
      <c r="A182" s="6"/>
      <c r="B182" s="17"/>
      <c r="C182" s="173"/>
      <c r="D182" s="6"/>
      <c r="E182" s="6" t="s">
        <v>98</v>
      </c>
      <c r="F182" s="27"/>
      <c r="G182" s="8">
        <v>10000</v>
      </c>
      <c r="H182" s="9"/>
      <c r="I182" s="48">
        <f>F182+G182</f>
        <v>10000</v>
      </c>
      <c r="J182" s="9" t="s">
        <v>48</v>
      </c>
    </row>
    <row r="183" spans="1:10" ht="25.5" customHeight="1" x14ac:dyDescent="0.5">
      <c r="A183" s="6"/>
      <c r="B183" s="17"/>
      <c r="C183" s="173"/>
      <c r="D183" s="6"/>
      <c r="E183" s="6" t="s">
        <v>99</v>
      </c>
      <c r="F183" s="8"/>
      <c r="G183" s="8">
        <v>10000</v>
      </c>
      <c r="H183" s="9"/>
      <c r="I183" s="48">
        <f>F183+G183</f>
        <v>10000</v>
      </c>
      <c r="J183" s="9" t="s">
        <v>58</v>
      </c>
    </row>
    <row r="184" spans="1:10" ht="21.75" x14ac:dyDescent="0.5">
      <c r="A184" s="6"/>
      <c r="B184" s="17"/>
      <c r="C184" s="173"/>
      <c r="D184" s="6"/>
      <c r="E184" s="165" t="s">
        <v>197</v>
      </c>
      <c r="F184" s="161"/>
      <c r="G184" s="161">
        <v>35000</v>
      </c>
      <c r="H184" s="122"/>
      <c r="I184" s="162">
        <f>F184+G184</f>
        <v>35000</v>
      </c>
      <c r="J184" s="122" t="s">
        <v>59</v>
      </c>
    </row>
    <row r="185" spans="1:10" ht="21.75" x14ac:dyDescent="0.5">
      <c r="A185" s="6"/>
      <c r="B185" s="109"/>
      <c r="C185" s="173"/>
      <c r="D185" s="6"/>
      <c r="E185" s="16" t="s">
        <v>196</v>
      </c>
      <c r="F185" s="14"/>
      <c r="G185" s="14"/>
      <c r="H185" s="15"/>
      <c r="I185" s="87"/>
      <c r="J185" s="15"/>
    </row>
    <row r="186" spans="1:10" ht="24.75" customHeight="1" x14ac:dyDescent="0.5">
      <c r="A186" s="6"/>
      <c r="B186" s="17"/>
      <c r="C186" s="173"/>
      <c r="D186" s="6"/>
      <c r="E186" s="22" t="s">
        <v>102</v>
      </c>
      <c r="F186" s="8"/>
      <c r="G186" s="8">
        <v>35000</v>
      </c>
      <c r="H186" s="9"/>
      <c r="I186" s="48">
        <f>F186+G186</f>
        <v>35000</v>
      </c>
      <c r="J186" s="9" t="s">
        <v>70</v>
      </c>
    </row>
    <row r="187" spans="1:10" ht="21.75" x14ac:dyDescent="0.5">
      <c r="A187" s="6"/>
      <c r="B187" s="17"/>
      <c r="C187" s="173"/>
      <c r="D187" s="6"/>
      <c r="E187" s="18" t="s">
        <v>100</v>
      </c>
      <c r="F187" s="8"/>
      <c r="G187" s="8">
        <v>35000</v>
      </c>
      <c r="H187" s="9"/>
      <c r="I187" s="48">
        <f>F187+G187</f>
        <v>35000</v>
      </c>
      <c r="J187" s="9" t="s">
        <v>70</v>
      </c>
    </row>
    <row r="188" spans="1:10" ht="21.75" x14ac:dyDescent="0.5">
      <c r="A188" s="6"/>
      <c r="B188" s="17"/>
      <c r="C188" s="173"/>
      <c r="D188" s="6"/>
      <c r="E188" s="18" t="s">
        <v>101</v>
      </c>
      <c r="F188" s="8"/>
      <c r="G188" s="8">
        <v>9800</v>
      </c>
      <c r="H188" s="9"/>
      <c r="I188" s="48">
        <f>F188+G188</f>
        <v>9800</v>
      </c>
      <c r="J188" s="9" t="s">
        <v>61</v>
      </c>
    </row>
    <row r="189" spans="1:10" ht="21.75" x14ac:dyDescent="0.5">
      <c r="A189" s="6"/>
      <c r="B189" s="109"/>
      <c r="C189" s="173"/>
      <c r="D189" s="6"/>
      <c r="E189" s="18" t="s">
        <v>198</v>
      </c>
      <c r="F189" s="8"/>
      <c r="G189" s="8">
        <v>11000</v>
      </c>
      <c r="H189" s="9"/>
      <c r="I189" s="48">
        <f>F189+G189</f>
        <v>11000</v>
      </c>
      <c r="J189" s="9" t="s">
        <v>61</v>
      </c>
    </row>
    <row r="190" spans="1:10" ht="21.75" customHeight="1" x14ac:dyDescent="0.5">
      <c r="A190" s="6"/>
      <c r="B190" s="17"/>
      <c r="C190" s="173"/>
      <c r="D190" s="6"/>
      <c r="E190" s="115" t="s">
        <v>211</v>
      </c>
      <c r="F190" s="68">
        <f>SUM(F192:F193)</f>
        <v>0</v>
      </c>
      <c r="G190" s="68">
        <f>SUM(G192:G193)</f>
        <v>160000</v>
      </c>
      <c r="H190" s="57"/>
      <c r="I190" s="61">
        <f>F190+G190</f>
        <v>160000</v>
      </c>
      <c r="J190" s="57"/>
    </row>
    <row r="191" spans="1:10" ht="21.75" x14ac:dyDescent="0.5">
      <c r="A191" s="6"/>
      <c r="B191" s="17"/>
      <c r="C191" s="173"/>
      <c r="D191" s="6"/>
      <c r="E191" s="63" t="s">
        <v>210</v>
      </c>
      <c r="F191" s="59"/>
      <c r="G191" s="32"/>
      <c r="H191" s="35"/>
      <c r="I191" s="35"/>
      <c r="J191" s="35"/>
    </row>
    <row r="192" spans="1:10" ht="22.5" customHeight="1" x14ac:dyDescent="0.5">
      <c r="A192" s="6"/>
      <c r="B192" s="17"/>
      <c r="C192" s="173"/>
      <c r="D192" s="6"/>
      <c r="E192" s="6" t="s">
        <v>103</v>
      </c>
      <c r="F192" s="8"/>
      <c r="G192" s="37">
        <v>130000</v>
      </c>
      <c r="H192" s="9"/>
      <c r="I192" s="48">
        <f>F192+G192</f>
        <v>130000</v>
      </c>
      <c r="J192" s="9" t="s">
        <v>70</v>
      </c>
    </row>
    <row r="193" spans="1:10" ht="18.75" customHeight="1" x14ac:dyDescent="0.5">
      <c r="A193" s="6"/>
      <c r="B193" s="17"/>
      <c r="C193" s="173"/>
      <c r="D193" s="6"/>
      <c r="E193" s="6" t="s">
        <v>104</v>
      </c>
      <c r="F193" s="128"/>
      <c r="G193" s="37">
        <v>30000</v>
      </c>
      <c r="H193" s="9"/>
      <c r="I193" s="48">
        <f>F193+G193</f>
        <v>30000</v>
      </c>
      <c r="J193" s="9" t="s">
        <v>70</v>
      </c>
    </row>
    <row r="194" spans="1:10" ht="18.75" customHeight="1" x14ac:dyDescent="0.5">
      <c r="A194" s="6"/>
      <c r="B194" s="17"/>
      <c r="C194" s="173"/>
      <c r="D194" s="6"/>
      <c r="E194" s="16"/>
      <c r="F194" s="146"/>
      <c r="G194" s="37"/>
      <c r="H194" s="9"/>
      <c r="I194" s="87"/>
      <c r="J194" s="9"/>
    </row>
    <row r="195" spans="1:10" ht="18.75" customHeight="1" x14ac:dyDescent="0.5">
      <c r="A195" s="6"/>
      <c r="B195" s="17"/>
      <c r="C195" s="173"/>
      <c r="D195" s="6"/>
      <c r="E195" s="16"/>
      <c r="F195" s="146"/>
      <c r="G195" s="37"/>
      <c r="H195" s="9"/>
      <c r="I195" s="87"/>
      <c r="J195" s="9"/>
    </row>
    <row r="196" spans="1:10" ht="18.75" customHeight="1" x14ac:dyDescent="0.5">
      <c r="A196" s="6"/>
      <c r="B196" s="17"/>
      <c r="C196" s="173"/>
      <c r="D196" s="6"/>
      <c r="E196" s="16"/>
      <c r="F196" s="146"/>
      <c r="G196" s="37"/>
      <c r="H196" s="9"/>
      <c r="I196" s="87"/>
      <c r="J196" s="9"/>
    </row>
    <row r="197" spans="1:10" ht="18.75" customHeight="1" x14ac:dyDescent="0.5">
      <c r="A197" s="6"/>
      <c r="B197" s="17"/>
      <c r="C197" s="173"/>
      <c r="D197" s="6"/>
      <c r="E197" s="16"/>
      <c r="F197" s="146"/>
      <c r="G197" s="37"/>
      <c r="H197" s="9"/>
      <c r="I197" s="87"/>
      <c r="J197" s="9"/>
    </row>
    <row r="198" spans="1:10" ht="18.75" customHeight="1" x14ac:dyDescent="0.5">
      <c r="A198" s="6"/>
      <c r="B198" s="17"/>
      <c r="C198" s="173"/>
      <c r="D198" s="6"/>
      <c r="E198" s="16"/>
      <c r="F198" s="146"/>
      <c r="G198" s="37"/>
      <c r="H198" s="9"/>
      <c r="I198" s="87"/>
      <c r="J198" s="9"/>
    </row>
    <row r="199" spans="1:10" ht="21.75" customHeight="1" x14ac:dyDescent="0.5">
      <c r="A199" s="6"/>
      <c r="B199" s="17"/>
      <c r="C199" s="173"/>
      <c r="D199" s="6"/>
      <c r="E199" s="16"/>
      <c r="F199" s="146"/>
      <c r="G199" s="37"/>
      <c r="H199" s="9"/>
      <c r="I199" s="87"/>
      <c r="J199" s="9"/>
    </row>
    <row r="200" spans="1:10" ht="23.25" customHeight="1" x14ac:dyDescent="0.5">
      <c r="A200" s="45" t="s">
        <v>18</v>
      </c>
      <c r="B200" s="126"/>
      <c r="C200" s="175"/>
      <c r="D200" s="46"/>
      <c r="E200" s="105"/>
      <c r="F200" s="129">
        <f>F201+F227+F234</f>
        <v>700800</v>
      </c>
      <c r="G200" s="129">
        <f>G201+G218+G222+G227+G234+G244</f>
        <v>5845480</v>
      </c>
      <c r="H200" s="127"/>
      <c r="I200" s="129">
        <f>I201+I218+I222+I227+I234+I244</f>
        <v>6546280</v>
      </c>
      <c r="J200" s="127"/>
    </row>
    <row r="201" spans="1:10" ht="21.75" customHeight="1" x14ac:dyDescent="0.5">
      <c r="A201" s="114" t="s">
        <v>130</v>
      </c>
      <c r="B201" s="199" t="s">
        <v>338</v>
      </c>
      <c r="C201" s="245" t="s">
        <v>22</v>
      </c>
      <c r="D201" s="199" t="s">
        <v>147</v>
      </c>
      <c r="E201" s="36" t="s">
        <v>79</v>
      </c>
      <c r="F201" s="32">
        <f>SUM(F202:F216)</f>
        <v>35000</v>
      </c>
      <c r="G201" s="32">
        <f>SUM(G202:G216)</f>
        <v>671400</v>
      </c>
      <c r="H201" s="30"/>
      <c r="I201" s="49">
        <f>F201+G201</f>
        <v>706400</v>
      </c>
      <c r="J201" s="30"/>
    </row>
    <row r="202" spans="1:10" ht="21.75" x14ac:dyDescent="0.5">
      <c r="A202" s="155" t="s">
        <v>19</v>
      </c>
      <c r="B202" s="224"/>
      <c r="C202" s="246"/>
      <c r="D202" s="224"/>
      <c r="E202" s="6" t="s">
        <v>72</v>
      </c>
      <c r="F202" s="8"/>
      <c r="G202" s="8">
        <v>60000</v>
      </c>
      <c r="H202" s="9"/>
      <c r="I202" s="48">
        <f>F202+G202</f>
        <v>60000</v>
      </c>
      <c r="J202" s="9" t="s">
        <v>74</v>
      </c>
    </row>
    <row r="203" spans="1:10" ht="21.75" x14ac:dyDescent="0.5">
      <c r="A203" s="171" t="s">
        <v>132</v>
      </c>
      <c r="B203" s="104"/>
      <c r="C203" s="247"/>
      <c r="D203" s="224"/>
      <c r="E203" s="11" t="s">
        <v>73</v>
      </c>
      <c r="F203" s="161"/>
      <c r="G203" s="161">
        <v>15100</v>
      </c>
      <c r="H203" s="122"/>
      <c r="I203" s="162">
        <f>F203+G203</f>
        <v>15100</v>
      </c>
      <c r="J203" s="122" t="s">
        <v>111</v>
      </c>
    </row>
    <row r="204" spans="1:10" ht="21.75" x14ac:dyDescent="0.5">
      <c r="A204" s="16"/>
      <c r="B204" s="199" t="s">
        <v>209</v>
      </c>
      <c r="C204" s="245" t="s">
        <v>158</v>
      </c>
      <c r="D204" s="224"/>
      <c r="E204" s="155" t="s">
        <v>199</v>
      </c>
      <c r="F204" s="166"/>
      <c r="G204" s="166"/>
      <c r="H204" s="154"/>
      <c r="I204" s="167"/>
      <c r="J204" s="154"/>
    </row>
    <row r="205" spans="1:10" ht="24.75" customHeight="1" x14ac:dyDescent="0.5">
      <c r="A205" s="6"/>
      <c r="B205" s="224"/>
      <c r="C205" s="246"/>
      <c r="D205" s="224"/>
      <c r="E205" s="155" t="s">
        <v>200</v>
      </c>
      <c r="F205" s="166"/>
      <c r="G205" s="166"/>
      <c r="H205" s="154"/>
      <c r="I205" s="167"/>
      <c r="J205" s="154"/>
    </row>
    <row r="206" spans="1:10" ht="21.75" customHeight="1" x14ac:dyDescent="0.5">
      <c r="A206" s="7"/>
      <c r="B206" s="104"/>
      <c r="C206" s="247"/>
      <c r="D206" s="224"/>
      <c r="E206" s="16" t="s">
        <v>201</v>
      </c>
      <c r="F206" s="14"/>
      <c r="G206" s="14"/>
      <c r="H206" s="15"/>
      <c r="I206" s="87"/>
      <c r="J206" s="15"/>
    </row>
    <row r="207" spans="1:10" ht="24" customHeight="1" x14ac:dyDescent="0.5">
      <c r="A207" s="7"/>
      <c r="B207" s="238" t="s">
        <v>337</v>
      </c>
      <c r="C207" s="245" t="s">
        <v>21</v>
      </c>
      <c r="D207" s="224"/>
      <c r="E207" s="11" t="s">
        <v>177</v>
      </c>
      <c r="F207" s="161"/>
      <c r="G207" s="161">
        <v>41300</v>
      </c>
      <c r="H207" s="122"/>
      <c r="I207" s="162">
        <f>F207+G207</f>
        <v>41300</v>
      </c>
      <c r="J207" s="122" t="s">
        <v>332</v>
      </c>
    </row>
    <row r="208" spans="1:10" ht="24" customHeight="1" x14ac:dyDescent="0.5">
      <c r="A208" s="6"/>
      <c r="B208" s="243"/>
      <c r="C208" s="247"/>
      <c r="D208" s="199" t="s">
        <v>148</v>
      </c>
      <c r="E208" s="16" t="s">
        <v>202</v>
      </c>
      <c r="F208" s="14"/>
      <c r="G208" s="14"/>
      <c r="H208" s="15"/>
      <c r="I208" s="87"/>
      <c r="J208" s="15"/>
    </row>
    <row r="209" spans="1:10" ht="24.75" customHeight="1" x14ac:dyDescent="0.5">
      <c r="A209" s="20"/>
      <c r="B209" s="229" t="s">
        <v>131</v>
      </c>
      <c r="C209" s="245" t="s">
        <v>22</v>
      </c>
      <c r="D209" s="224"/>
      <c r="E209" s="169" t="s">
        <v>178</v>
      </c>
      <c r="F209" s="161"/>
      <c r="G209" s="161">
        <v>50000</v>
      </c>
      <c r="H209" s="122"/>
      <c r="I209" s="162">
        <f>F209+G209</f>
        <v>50000</v>
      </c>
      <c r="J209" s="122" t="s">
        <v>54</v>
      </c>
    </row>
    <row r="210" spans="1:10" ht="24" customHeight="1" x14ac:dyDescent="0.5">
      <c r="A210" s="6"/>
      <c r="B210" s="242"/>
      <c r="C210" s="247"/>
      <c r="D210" s="224"/>
      <c r="E210" s="168" t="s">
        <v>296</v>
      </c>
      <c r="F210" s="14"/>
      <c r="G210" s="14"/>
      <c r="H210" s="15"/>
      <c r="I210" s="87"/>
      <c r="J210" s="15"/>
    </row>
    <row r="211" spans="1:10" ht="24.75" customHeight="1" x14ac:dyDescent="0.5">
      <c r="A211" s="6"/>
      <c r="B211" s="3"/>
      <c r="C211" s="173"/>
      <c r="D211" s="224"/>
      <c r="E211" s="123" t="s">
        <v>179</v>
      </c>
      <c r="F211" s="161"/>
      <c r="G211" s="161">
        <v>10000</v>
      </c>
      <c r="H211" s="122"/>
      <c r="I211" s="162">
        <f>F211+G211</f>
        <v>10000</v>
      </c>
      <c r="J211" s="122" t="s">
        <v>59</v>
      </c>
    </row>
    <row r="212" spans="1:10" ht="21.75" x14ac:dyDescent="0.5">
      <c r="A212" s="6"/>
      <c r="B212" s="3"/>
      <c r="C212" s="173"/>
      <c r="D212" s="224"/>
      <c r="E212" s="170" t="s">
        <v>203</v>
      </c>
      <c r="F212" s="14"/>
      <c r="G212" s="14"/>
      <c r="H212" s="15"/>
      <c r="I212" s="87"/>
      <c r="J212" s="15"/>
    </row>
    <row r="213" spans="1:10" ht="21.75" x14ac:dyDescent="0.5">
      <c r="A213" s="16"/>
      <c r="B213" s="3"/>
      <c r="C213" s="173"/>
      <c r="D213" s="224"/>
      <c r="E213" s="123" t="s">
        <v>180</v>
      </c>
      <c r="F213" s="161"/>
      <c r="G213" s="161">
        <v>30000</v>
      </c>
      <c r="H213" s="122"/>
      <c r="I213" s="162">
        <f>F213+G213</f>
        <v>30000</v>
      </c>
      <c r="J213" s="122" t="s">
        <v>71</v>
      </c>
    </row>
    <row r="214" spans="1:10" ht="22.5" customHeight="1" x14ac:dyDescent="0.5">
      <c r="A214" s="20"/>
      <c r="B214" s="3"/>
      <c r="C214" s="173"/>
      <c r="D214" s="200"/>
      <c r="E214" s="22" t="s">
        <v>204</v>
      </c>
      <c r="F214" s="14"/>
      <c r="G214" s="14"/>
      <c r="H214" s="15"/>
      <c r="I214" s="87"/>
      <c r="J214" s="15" t="s">
        <v>348</v>
      </c>
    </row>
    <row r="215" spans="1:10" ht="26.25" customHeight="1" x14ac:dyDescent="0.5">
      <c r="A215" s="6"/>
      <c r="B215" s="3"/>
      <c r="C215" s="173"/>
      <c r="D215" s="220" t="s">
        <v>149</v>
      </c>
      <c r="E215" s="18" t="s">
        <v>290</v>
      </c>
      <c r="F215" s="8"/>
      <c r="G215" s="8">
        <v>465000</v>
      </c>
      <c r="H215" s="9"/>
      <c r="I215" s="48"/>
      <c r="J215" s="9" t="s">
        <v>346</v>
      </c>
    </row>
    <row r="216" spans="1:10" ht="26.25" customHeight="1" x14ac:dyDescent="0.5">
      <c r="A216" s="6"/>
      <c r="B216" s="3"/>
      <c r="C216" s="173"/>
      <c r="D216" s="220"/>
      <c r="E216" s="18" t="s">
        <v>115</v>
      </c>
      <c r="F216" s="8">
        <v>35000</v>
      </c>
      <c r="G216" s="8"/>
      <c r="H216" s="9"/>
      <c r="I216" s="48">
        <f>F216+G216</f>
        <v>35000</v>
      </c>
      <c r="J216" s="9" t="s">
        <v>358</v>
      </c>
    </row>
    <row r="217" spans="1:10" ht="24" customHeight="1" x14ac:dyDescent="0.5">
      <c r="A217" s="6"/>
      <c r="B217" s="117"/>
      <c r="C217" s="173"/>
      <c r="D217" s="220"/>
      <c r="E217" s="18"/>
      <c r="F217" s="8"/>
      <c r="G217" s="8"/>
      <c r="H217" s="9"/>
      <c r="I217" s="48"/>
      <c r="J217" s="9" t="s">
        <v>359</v>
      </c>
    </row>
    <row r="218" spans="1:10" ht="24" customHeight="1" x14ac:dyDescent="0.5">
      <c r="A218" s="6"/>
      <c r="B218" s="3"/>
      <c r="C218" s="173"/>
      <c r="D218" s="220"/>
      <c r="E218" s="71" t="s">
        <v>68</v>
      </c>
      <c r="F218" s="68"/>
      <c r="G218" s="68">
        <f>SUM(G220)</f>
        <v>2206224</v>
      </c>
      <c r="H218" s="57"/>
      <c r="I218" s="68">
        <f>SUM(I220)</f>
        <v>2206224</v>
      </c>
      <c r="J218" s="57"/>
    </row>
    <row r="219" spans="1:10" ht="30.75" customHeight="1" x14ac:dyDescent="0.5">
      <c r="A219" s="6"/>
      <c r="B219" s="3"/>
      <c r="C219" s="173"/>
      <c r="D219" s="220"/>
      <c r="E219" s="63" t="s">
        <v>67</v>
      </c>
      <c r="F219" s="59"/>
      <c r="G219" s="59"/>
      <c r="H219" s="35"/>
      <c r="I219" s="35"/>
      <c r="J219" s="35"/>
    </row>
    <row r="220" spans="1:10" ht="21.75" customHeight="1" x14ac:dyDescent="0.5">
      <c r="A220" s="6"/>
      <c r="B220" s="117"/>
      <c r="C220" s="173"/>
      <c r="D220" s="199" t="s">
        <v>150</v>
      </c>
      <c r="E220" s="21" t="s">
        <v>181</v>
      </c>
      <c r="F220" s="14"/>
      <c r="G220" s="14">
        <v>2206224</v>
      </c>
      <c r="H220" s="15"/>
      <c r="I220" s="87">
        <f>G220</f>
        <v>2206224</v>
      </c>
      <c r="J220" s="9" t="s">
        <v>360</v>
      </c>
    </row>
    <row r="221" spans="1:10" ht="24.75" customHeight="1" x14ac:dyDescent="0.5">
      <c r="A221" s="6"/>
      <c r="B221" s="117"/>
      <c r="C221" s="173"/>
      <c r="D221" s="224"/>
      <c r="E221" s="21"/>
      <c r="F221" s="14"/>
      <c r="G221" s="14"/>
      <c r="H221" s="15"/>
      <c r="I221" s="87"/>
      <c r="J221" s="9" t="s">
        <v>347</v>
      </c>
    </row>
    <row r="222" spans="1:10" ht="21.75" customHeight="1" x14ac:dyDescent="0.5">
      <c r="A222" s="6"/>
      <c r="B222" s="3"/>
      <c r="C222" s="173"/>
      <c r="D222" s="224"/>
      <c r="E222" s="71" t="s">
        <v>68</v>
      </c>
      <c r="F222" s="89"/>
      <c r="G222" s="90">
        <f>G224+G225</f>
        <v>355000</v>
      </c>
      <c r="H222" s="91"/>
      <c r="I222" s="92">
        <f>I224+I225</f>
        <v>355000</v>
      </c>
      <c r="J222" s="143"/>
    </row>
    <row r="223" spans="1:10" ht="24" customHeight="1" x14ac:dyDescent="0.5">
      <c r="A223" s="6"/>
      <c r="B223" s="117"/>
      <c r="C223" s="173"/>
      <c r="D223" s="200"/>
      <c r="E223" s="88" t="s">
        <v>67</v>
      </c>
      <c r="F223" s="93"/>
      <c r="G223" s="93"/>
      <c r="H223" s="94"/>
      <c r="I223" s="94"/>
      <c r="J223" s="94"/>
    </row>
    <row r="224" spans="1:10" ht="24" customHeight="1" x14ac:dyDescent="0.5">
      <c r="A224" s="6"/>
      <c r="B224" s="117"/>
      <c r="C224" s="173"/>
      <c r="D224" s="231" t="s">
        <v>151</v>
      </c>
      <c r="E224" s="21" t="s">
        <v>105</v>
      </c>
      <c r="F224" s="14"/>
      <c r="G224" s="14">
        <v>55000</v>
      </c>
      <c r="H224" s="15"/>
      <c r="I224" s="87">
        <f>G224</f>
        <v>55000</v>
      </c>
      <c r="J224" s="181" t="s">
        <v>361</v>
      </c>
    </row>
    <row r="225" spans="1:10" ht="24.75" customHeight="1" x14ac:dyDescent="0.5">
      <c r="A225" s="6"/>
      <c r="B225" s="117"/>
      <c r="C225" s="173"/>
      <c r="D225" s="232"/>
      <c r="E225" s="199" t="s">
        <v>164</v>
      </c>
      <c r="F225" s="201"/>
      <c r="G225" s="203">
        <v>300000</v>
      </c>
      <c r="H225" s="205"/>
      <c r="I225" s="190">
        <f>G225</f>
        <v>300000</v>
      </c>
      <c r="J225" s="207" t="s">
        <v>381</v>
      </c>
    </row>
    <row r="226" spans="1:10" ht="24.75" customHeight="1" x14ac:dyDescent="0.5">
      <c r="A226" s="6"/>
      <c r="B226" s="3"/>
      <c r="C226" s="173"/>
      <c r="D226" s="233"/>
      <c r="E226" s="200"/>
      <c r="F226" s="202"/>
      <c r="G226" s="204"/>
      <c r="H226" s="206"/>
      <c r="I226" s="192"/>
      <c r="J226" s="208"/>
    </row>
    <row r="227" spans="1:10" ht="21.75" customHeight="1" x14ac:dyDescent="0.5">
      <c r="A227" s="11" t="s">
        <v>232</v>
      </c>
      <c r="B227" s="114" t="s">
        <v>334</v>
      </c>
      <c r="C227" s="145" t="s">
        <v>398</v>
      </c>
      <c r="D227" s="199" t="s">
        <v>152</v>
      </c>
      <c r="E227" s="74" t="s">
        <v>77</v>
      </c>
      <c r="F227" s="68">
        <f>SUM(F229:F233)</f>
        <v>257400</v>
      </c>
      <c r="G227" s="68">
        <f>SUM(G229:G233)</f>
        <v>1119200</v>
      </c>
      <c r="H227" s="57"/>
      <c r="I227" s="61">
        <f>SUM(I229:I233)</f>
        <v>1376600</v>
      </c>
      <c r="J227" s="57"/>
    </row>
    <row r="228" spans="1:10" ht="25.5" customHeight="1" x14ac:dyDescent="0.5">
      <c r="A228" s="155" t="s">
        <v>233</v>
      </c>
      <c r="B228" s="171" t="s">
        <v>333</v>
      </c>
      <c r="C228" s="172"/>
      <c r="D228" s="224"/>
      <c r="E228" s="72" t="s">
        <v>78</v>
      </c>
      <c r="F228" s="66"/>
      <c r="G228" s="73"/>
      <c r="H228" s="67"/>
      <c r="I228" s="67"/>
      <c r="J228" s="67"/>
    </row>
    <row r="229" spans="1:10" ht="21.75" customHeight="1" x14ac:dyDescent="0.5">
      <c r="A229" s="155" t="s">
        <v>51</v>
      </c>
      <c r="B229" s="199" t="s">
        <v>138</v>
      </c>
      <c r="C229" s="145" t="s">
        <v>23</v>
      </c>
      <c r="D229" s="224"/>
      <c r="E229" s="6" t="s">
        <v>81</v>
      </c>
      <c r="F229" s="8">
        <v>257400</v>
      </c>
      <c r="G229" s="8">
        <v>1101100</v>
      </c>
      <c r="H229" s="9"/>
      <c r="I229" s="48">
        <f>F229+G229</f>
        <v>1358500</v>
      </c>
      <c r="J229" s="19" t="s">
        <v>382</v>
      </c>
    </row>
    <row r="230" spans="1:10" ht="21.75" customHeight="1" x14ac:dyDescent="0.5">
      <c r="A230" s="155" t="s">
        <v>53</v>
      </c>
      <c r="B230" s="224"/>
      <c r="C230" s="141"/>
      <c r="D230" s="224"/>
      <c r="E230" s="6"/>
      <c r="F230" s="8"/>
      <c r="G230" s="8"/>
      <c r="H230" s="9"/>
      <c r="I230" s="48"/>
      <c r="J230" s="19" t="s">
        <v>383</v>
      </c>
    </row>
    <row r="231" spans="1:10" ht="21.75" customHeight="1" x14ac:dyDescent="0.5">
      <c r="A231" s="155" t="s">
        <v>52</v>
      </c>
      <c r="B231" s="193" t="s">
        <v>336</v>
      </c>
      <c r="C231" s="145" t="s">
        <v>399</v>
      </c>
      <c r="D231" s="224"/>
      <c r="E231" s="6"/>
      <c r="F231" s="14"/>
      <c r="G231" s="14"/>
      <c r="H231" s="15"/>
      <c r="I231" s="48"/>
      <c r="J231" s="19" t="s">
        <v>384</v>
      </c>
    </row>
    <row r="232" spans="1:10" ht="21.75" x14ac:dyDescent="0.5">
      <c r="A232" s="155" t="s">
        <v>47</v>
      </c>
      <c r="B232" s="195"/>
      <c r="C232" s="141"/>
      <c r="D232" s="136"/>
      <c r="E232" s="18" t="s">
        <v>80</v>
      </c>
      <c r="F232" s="8"/>
      <c r="G232" s="8">
        <v>8100</v>
      </c>
      <c r="H232" s="9"/>
      <c r="I232" s="48">
        <f>F232+G232</f>
        <v>8100</v>
      </c>
      <c r="J232" s="9" t="s">
        <v>55</v>
      </c>
    </row>
    <row r="233" spans="1:10" ht="21.75" x14ac:dyDescent="0.5">
      <c r="A233" s="155" t="s">
        <v>133</v>
      </c>
      <c r="B233" s="194" t="s">
        <v>159</v>
      </c>
      <c r="C233" s="245" t="s">
        <v>22</v>
      </c>
      <c r="D233" s="97"/>
      <c r="E233" s="18" t="s">
        <v>362</v>
      </c>
      <c r="F233" s="8"/>
      <c r="G233" s="8">
        <v>10000</v>
      </c>
      <c r="H233" s="9"/>
      <c r="I233" s="48">
        <f>F233+G233</f>
        <v>10000</v>
      </c>
      <c r="J233" s="9" t="s">
        <v>62</v>
      </c>
    </row>
    <row r="234" spans="1:10" ht="21.75" customHeight="1" x14ac:dyDescent="0.5">
      <c r="A234" s="16"/>
      <c r="B234" s="194"/>
      <c r="C234" s="246"/>
      <c r="D234" s="97"/>
      <c r="E234" s="110" t="s">
        <v>183</v>
      </c>
      <c r="F234" s="111">
        <f>SUM(F237:F243)</f>
        <v>408400</v>
      </c>
      <c r="G234" s="111">
        <f>SUM(G237:G243)</f>
        <v>1295956</v>
      </c>
      <c r="H234" s="30"/>
      <c r="I234" s="111">
        <f>SUM(I237:I243)</f>
        <v>1704356</v>
      </c>
      <c r="J234" s="30"/>
    </row>
    <row r="235" spans="1:10" ht="21.75" customHeight="1" x14ac:dyDescent="0.5">
      <c r="A235" s="6"/>
      <c r="B235" s="195"/>
      <c r="C235" s="247"/>
      <c r="D235" s="97"/>
      <c r="E235" s="112" t="s">
        <v>185</v>
      </c>
      <c r="F235" s="113"/>
      <c r="G235" s="113"/>
      <c r="H235" s="30"/>
      <c r="I235" s="30"/>
      <c r="J235" s="30"/>
    </row>
    <row r="236" spans="1:10" ht="21.75" customHeight="1" x14ac:dyDescent="0.5">
      <c r="A236" s="6"/>
      <c r="B236" s="199" t="s">
        <v>160</v>
      </c>
      <c r="C236" s="245" t="s">
        <v>400</v>
      </c>
      <c r="D236" s="97"/>
      <c r="E236" s="112" t="s">
        <v>184</v>
      </c>
      <c r="F236" s="113"/>
      <c r="G236" s="113"/>
      <c r="H236" s="30"/>
      <c r="I236" s="30"/>
      <c r="J236" s="30"/>
    </row>
    <row r="237" spans="1:10" ht="21.75" customHeight="1" x14ac:dyDescent="0.5">
      <c r="A237" s="6"/>
      <c r="B237" s="224"/>
      <c r="C237" s="246"/>
      <c r="D237" s="97"/>
      <c r="E237" s="6" t="s">
        <v>165</v>
      </c>
      <c r="F237" s="8"/>
      <c r="G237" s="8">
        <v>26000</v>
      </c>
      <c r="H237" s="9"/>
      <c r="I237" s="48">
        <f t="shared" ref="I237:I244" si="8">F237+G237</f>
        <v>26000</v>
      </c>
      <c r="J237" s="9" t="s">
        <v>74</v>
      </c>
    </row>
    <row r="238" spans="1:10" ht="21.75" x14ac:dyDescent="0.5">
      <c r="A238" s="6"/>
      <c r="B238" s="224"/>
      <c r="C238" s="246"/>
      <c r="D238" s="97"/>
      <c r="E238" s="11" t="s">
        <v>182</v>
      </c>
      <c r="F238" s="161"/>
      <c r="G238" s="161">
        <v>20000</v>
      </c>
      <c r="H238" s="122"/>
      <c r="I238" s="162">
        <f t="shared" si="8"/>
        <v>20000</v>
      </c>
      <c r="J238" s="122" t="s">
        <v>59</v>
      </c>
    </row>
    <row r="239" spans="1:10" ht="21.75" customHeight="1" x14ac:dyDescent="0.5">
      <c r="A239" s="6"/>
      <c r="B239" s="224"/>
      <c r="C239" s="246"/>
      <c r="D239" s="97"/>
      <c r="E239" s="16" t="s">
        <v>363</v>
      </c>
      <c r="F239" s="14"/>
      <c r="G239" s="14"/>
      <c r="H239" s="15"/>
      <c r="I239" s="87">
        <f t="shared" si="8"/>
        <v>0</v>
      </c>
      <c r="J239" s="15"/>
    </row>
    <row r="240" spans="1:10" ht="23.25" customHeight="1" x14ac:dyDescent="0.5">
      <c r="A240" s="6"/>
      <c r="B240" s="200"/>
      <c r="C240" s="188"/>
      <c r="D240" s="186"/>
      <c r="E240" s="6" t="s">
        <v>186</v>
      </c>
      <c r="F240" s="8"/>
      <c r="G240" s="8">
        <v>30000</v>
      </c>
      <c r="H240" s="9"/>
      <c r="I240" s="48">
        <f t="shared" si="8"/>
        <v>30000</v>
      </c>
      <c r="J240" s="9" t="s">
        <v>352</v>
      </c>
    </row>
    <row r="241" spans="1:10" ht="22.5" customHeight="1" x14ac:dyDescent="0.5">
      <c r="A241" s="11" t="s">
        <v>234</v>
      </c>
      <c r="B241" s="120" t="s">
        <v>236</v>
      </c>
      <c r="C241" s="187" t="s">
        <v>25</v>
      </c>
      <c r="D241" s="265" t="s">
        <v>291</v>
      </c>
      <c r="E241" s="6" t="s">
        <v>166</v>
      </c>
      <c r="F241" s="8"/>
      <c r="G241" s="8">
        <v>369500</v>
      </c>
      <c r="H241" s="9"/>
      <c r="I241" s="48">
        <f t="shared" si="8"/>
        <v>369500</v>
      </c>
      <c r="J241" s="9" t="s">
        <v>70</v>
      </c>
    </row>
    <row r="242" spans="1:10" ht="22.5" customHeight="1" x14ac:dyDescent="0.5">
      <c r="A242" s="155" t="s">
        <v>235</v>
      </c>
      <c r="B242" s="98" t="s">
        <v>237</v>
      </c>
      <c r="C242" s="180"/>
      <c r="D242" s="266"/>
      <c r="E242" s="6" t="s">
        <v>84</v>
      </c>
      <c r="F242" s="8"/>
      <c r="G242" s="8">
        <v>103400</v>
      </c>
      <c r="H242" s="9"/>
      <c r="I242" s="48">
        <f t="shared" si="8"/>
        <v>103400</v>
      </c>
      <c r="J242" s="9" t="s">
        <v>62</v>
      </c>
    </row>
    <row r="243" spans="1:10" ht="21.75" customHeight="1" x14ac:dyDescent="0.5">
      <c r="A243" s="155" t="s">
        <v>34</v>
      </c>
      <c r="B243" s="199" t="s">
        <v>238</v>
      </c>
      <c r="C243" s="245" t="s">
        <v>26</v>
      </c>
      <c r="D243" s="266"/>
      <c r="E243" s="6" t="s">
        <v>187</v>
      </c>
      <c r="F243" s="8">
        <v>408400</v>
      </c>
      <c r="G243" s="8">
        <v>747056</v>
      </c>
      <c r="H243" s="9"/>
      <c r="I243" s="48">
        <f t="shared" si="8"/>
        <v>1155456</v>
      </c>
      <c r="J243" s="9" t="s">
        <v>62</v>
      </c>
    </row>
    <row r="244" spans="1:10" ht="21.75" x14ac:dyDescent="0.5">
      <c r="A244" s="155" t="s">
        <v>35</v>
      </c>
      <c r="B244" s="199"/>
      <c r="C244" s="247"/>
      <c r="D244" s="266"/>
      <c r="E244" s="71" t="s">
        <v>50</v>
      </c>
      <c r="F244" s="68">
        <f>SUM(F246:F249)</f>
        <v>0</v>
      </c>
      <c r="G244" s="68">
        <f>SUM(G246:G249)</f>
        <v>197700</v>
      </c>
      <c r="H244" s="57"/>
      <c r="I244" s="61">
        <f t="shared" si="8"/>
        <v>197700</v>
      </c>
      <c r="J244" s="57"/>
    </row>
    <row r="245" spans="1:10" ht="21.75" x14ac:dyDescent="0.5">
      <c r="A245" s="155" t="s">
        <v>36</v>
      </c>
      <c r="B245" s="238" t="s">
        <v>139</v>
      </c>
      <c r="C245" s="245" t="s">
        <v>161</v>
      </c>
      <c r="D245" s="266"/>
      <c r="E245" s="63" t="s">
        <v>49</v>
      </c>
      <c r="F245" s="59"/>
      <c r="G245" s="59"/>
      <c r="H245" s="35"/>
      <c r="I245" s="35"/>
      <c r="J245" s="35"/>
    </row>
    <row r="246" spans="1:10" ht="21.75" x14ac:dyDescent="0.5">
      <c r="A246" s="155" t="s">
        <v>37</v>
      </c>
      <c r="B246" s="238"/>
      <c r="C246" s="246"/>
      <c r="D246" s="266"/>
      <c r="E246" s="6" t="s">
        <v>82</v>
      </c>
      <c r="F246" s="8"/>
      <c r="G246" s="8">
        <v>100000</v>
      </c>
      <c r="H246" s="9"/>
      <c r="I246" s="48">
        <f>F246+G246</f>
        <v>100000</v>
      </c>
      <c r="J246" s="9" t="s">
        <v>352</v>
      </c>
    </row>
    <row r="247" spans="1:10" ht="21.75" customHeight="1" x14ac:dyDescent="0.5">
      <c r="A247" s="155" t="s">
        <v>38</v>
      </c>
      <c r="B247" s="238"/>
      <c r="C247" s="247"/>
      <c r="D247" s="266"/>
      <c r="E247" s="11" t="s">
        <v>205</v>
      </c>
      <c r="F247" s="161"/>
      <c r="G247" s="161">
        <v>72700</v>
      </c>
      <c r="H247" s="122"/>
      <c r="I247" s="162">
        <f>F247+G247</f>
        <v>72700</v>
      </c>
      <c r="J247" s="122" t="s">
        <v>59</v>
      </c>
    </row>
    <row r="248" spans="1:10" ht="21.75" x14ac:dyDescent="0.5">
      <c r="A248" s="155" t="s">
        <v>134</v>
      </c>
      <c r="B248" s="237" t="s">
        <v>297</v>
      </c>
      <c r="C248" s="245" t="s">
        <v>22</v>
      </c>
      <c r="D248" s="266"/>
      <c r="E248" s="16" t="s">
        <v>206</v>
      </c>
      <c r="F248" s="14"/>
      <c r="G248" s="14"/>
      <c r="H248" s="15"/>
      <c r="I248" s="87"/>
      <c r="J248" s="15"/>
    </row>
    <row r="249" spans="1:10" ht="21.75" x14ac:dyDescent="0.5">
      <c r="A249" s="155"/>
      <c r="B249" s="237"/>
      <c r="C249" s="247"/>
      <c r="D249" s="266"/>
      <c r="E249" s="6" t="s">
        <v>83</v>
      </c>
      <c r="F249" s="8"/>
      <c r="G249" s="8">
        <v>25000</v>
      </c>
      <c r="H249" s="9"/>
      <c r="I249" s="48">
        <f>F249+G249</f>
        <v>25000</v>
      </c>
      <c r="J249" s="9" t="s">
        <v>352</v>
      </c>
    </row>
    <row r="250" spans="1:10" ht="21.75" customHeight="1" x14ac:dyDescent="0.5">
      <c r="A250" s="16"/>
      <c r="B250" s="99"/>
      <c r="C250" s="173"/>
      <c r="D250" s="266"/>
      <c r="E250" s="6"/>
      <c r="F250" s="8"/>
      <c r="G250" s="8"/>
      <c r="H250" s="9"/>
      <c r="I250" s="9"/>
      <c r="J250" s="9"/>
    </row>
    <row r="251" spans="1:10" ht="21.75" x14ac:dyDescent="0.5">
      <c r="A251" s="16"/>
      <c r="B251" s="99"/>
      <c r="C251" s="173"/>
      <c r="D251" s="266"/>
      <c r="E251" s="6"/>
      <c r="F251" s="14"/>
      <c r="G251" s="14"/>
      <c r="H251" s="9"/>
      <c r="I251" s="9"/>
      <c r="J251" s="9"/>
    </row>
    <row r="252" spans="1:10" ht="21.75" x14ac:dyDescent="0.5">
      <c r="A252" s="16"/>
      <c r="B252" s="99"/>
      <c r="C252" s="173"/>
      <c r="D252" s="266"/>
      <c r="E252" s="16"/>
      <c r="F252" s="14"/>
      <c r="G252" s="14"/>
      <c r="H252" s="9"/>
      <c r="I252" s="9"/>
      <c r="J252" s="9"/>
    </row>
    <row r="253" spans="1:10" ht="21.75" x14ac:dyDescent="0.5">
      <c r="A253" s="16"/>
      <c r="B253" s="99"/>
      <c r="C253" s="173"/>
      <c r="D253" s="266"/>
      <c r="E253" s="6"/>
      <c r="F253" s="14"/>
      <c r="G253" s="14"/>
      <c r="H253" s="9"/>
      <c r="I253" s="9"/>
      <c r="J253" s="9"/>
    </row>
    <row r="254" spans="1:10" ht="21.75" x14ac:dyDescent="0.5">
      <c r="A254" s="16"/>
      <c r="B254" s="99"/>
      <c r="C254" s="173"/>
      <c r="D254" s="266"/>
      <c r="E254" s="6"/>
      <c r="F254" s="8"/>
      <c r="G254" s="8"/>
      <c r="H254" s="9"/>
      <c r="I254" s="9"/>
      <c r="J254" s="9"/>
    </row>
    <row r="255" spans="1:10" ht="21.75" x14ac:dyDescent="0.5">
      <c r="A255" s="16"/>
      <c r="B255" s="99"/>
      <c r="C255" s="173"/>
      <c r="D255" s="267"/>
      <c r="E255" s="6"/>
      <c r="F255" s="8"/>
      <c r="G255" s="8"/>
      <c r="H255" s="9"/>
      <c r="I255" s="9"/>
      <c r="J255" s="9"/>
    </row>
    <row r="256" spans="1:10" ht="21.75" customHeight="1" x14ac:dyDescent="0.5">
      <c r="A256" s="177" t="s">
        <v>140</v>
      </c>
      <c r="B256" s="177" t="s">
        <v>241</v>
      </c>
      <c r="C256" s="173"/>
      <c r="D256" s="199" t="s">
        <v>292</v>
      </c>
      <c r="E256" s="6"/>
      <c r="F256" s="8"/>
      <c r="G256" s="8"/>
      <c r="H256" s="9"/>
      <c r="I256" s="9"/>
      <c r="J256" s="9"/>
    </row>
    <row r="257" spans="1:10" ht="21.75" customHeight="1" x14ac:dyDescent="0.5">
      <c r="A257" s="155" t="s">
        <v>30</v>
      </c>
      <c r="B257" s="182" t="s">
        <v>240</v>
      </c>
      <c r="C257" s="145"/>
      <c r="D257" s="224"/>
      <c r="E257" s="6"/>
      <c r="F257" s="8"/>
      <c r="G257" s="8"/>
      <c r="H257" s="9"/>
      <c r="I257" s="9"/>
      <c r="J257" s="9"/>
    </row>
    <row r="258" spans="1:10" ht="21.75" x14ac:dyDescent="0.5">
      <c r="A258" s="155" t="s">
        <v>31</v>
      </c>
      <c r="B258" s="182" t="s">
        <v>239</v>
      </c>
      <c r="C258" s="147"/>
      <c r="D258" s="224"/>
      <c r="E258" s="6"/>
      <c r="F258" s="8"/>
      <c r="G258" s="8"/>
      <c r="H258" s="9"/>
      <c r="I258" s="9"/>
      <c r="J258" s="9"/>
    </row>
    <row r="259" spans="1:10" ht="21.75" x14ac:dyDescent="0.5">
      <c r="A259" s="154" t="s">
        <v>135</v>
      </c>
      <c r="B259" s="184" t="s">
        <v>24</v>
      </c>
      <c r="C259" s="147" t="s">
        <v>27</v>
      </c>
      <c r="D259" s="224"/>
      <c r="E259" s="6"/>
      <c r="F259" s="8"/>
      <c r="G259" s="8"/>
      <c r="H259" s="9"/>
      <c r="I259" s="9"/>
      <c r="J259" s="9"/>
    </row>
    <row r="260" spans="1:10" ht="21.75" x14ac:dyDescent="0.5">
      <c r="A260" s="155"/>
      <c r="B260" s="184" t="s">
        <v>45</v>
      </c>
      <c r="C260" s="147" t="s">
        <v>27</v>
      </c>
      <c r="D260" s="224"/>
      <c r="E260" s="6"/>
      <c r="F260" s="8"/>
      <c r="G260" s="8"/>
      <c r="H260" s="9"/>
      <c r="I260" s="9"/>
      <c r="J260" s="9"/>
    </row>
    <row r="261" spans="1:10" ht="21.75" x14ac:dyDescent="0.5">
      <c r="A261" s="185"/>
      <c r="B261" s="183" t="s">
        <v>46</v>
      </c>
      <c r="C261" s="147"/>
      <c r="D261" s="224"/>
      <c r="E261" s="6"/>
      <c r="F261" s="8"/>
      <c r="G261" s="8"/>
      <c r="H261" s="9"/>
      <c r="I261" s="9"/>
      <c r="J261" s="9"/>
    </row>
    <row r="262" spans="1:10" ht="21.75" x14ac:dyDescent="0.5">
      <c r="A262" s="6"/>
      <c r="B262" s="224" t="s">
        <v>374</v>
      </c>
      <c r="C262" s="147"/>
      <c r="D262" s="224"/>
      <c r="E262" s="6"/>
      <c r="F262" s="8"/>
      <c r="G262" s="8"/>
      <c r="H262" s="9"/>
      <c r="I262" s="9"/>
      <c r="J262" s="9"/>
    </row>
    <row r="263" spans="1:10" ht="21.75" x14ac:dyDescent="0.5">
      <c r="A263" s="6"/>
      <c r="B263" s="224"/>
      <c r="C263" s="245" t="s">
        <v>162</v>
      </c>
      <c r="D263" s="224"/>
      <c r="E263" s="6"/>
      <c r="F263" s="8"/>
      <c r="G263" s="8"/>
      <c r="H263" s="9"/>
      <c r="I263" s="9"/>
      <c r="J263" s="9"/>
    </row>
    <row r="264" spans="1:10" ht="21.75" x14ac:dyDescent="0.5">
      <c r="A264" s="6"/>
      <c r="B264" s="200"/>
      <c r="C264" s="246"/>
      <c r="D264" s="224"/>
      <c r="E264" s="6"/>
      <c r="F264" s="8"/>
      <c r="G264" s="8"/>
      <c r="H264" s="9"/>
      <c r="I264" s="9"/>
      <c r="J264" s="9"/>
    </row>
    <row r="265" spans="1:10" ht="21.75" x14ac:dyDescent="0.5">
      <c r="A265" s="6"/>
      <c r="B265" s="95"/>
      <c r="C265" s="247"/>
      <c r="D265" s="224"/>
      <c r="E265" s="6"/>
      <c r="F265" s="8"/>
      <c r="G265" s="8"/>
      <c r="H265" s="9"/>
      <c r="I265" s="9"/>
      <c r="J265" s="9"/>
    </row>
    <row r="266" spans="1:10" ht="21.75" x14ac:dyDescent="0.5">
      <c r="A266" s="6"/>
      <c r="B266" s="95"/>
      <c r="C266" s="172"/>
      <c r="D266" s="224"/>
      <c r="E266" s="6"/>
      <c r="F266" s="8"/>
      <c r="G266" s="8"/>
      <c r="H266" s="9"/>
      <c r="I266" s="9"/>
      <c r="J266" s="9"/>
    </row>
    <row r="267" spans="1:10" ht="21.75" x14ac:dyDescent="0.5">
      <c r="A267" s="6"/>
      <c r="B267" s="97"/>
      <c r="C267" s="173"/>
      <c r="D267" s="224"/>
      <c r="E267" s="6"/>
      <c r="F267" s="8"/>
      <c r="G267" s="8"/>
      <c r="H267" s="9"/>
      <c r="I267" s="9"/>
      <c r="J267" s="9"/>
    </row>
    <row r="268" spans="1:10" ht="21.75" x14ac:dyDescent="0.5">
      <c r="A268" s="6"/>
      <c r="B268" s="95"/>
      <c r="C268" s="173"/>
      <c r="D268" s="224"/>
      <c r="E268" s="6"/>
      <c r="F268" s="8"/>
      <c r="G268" s="8"/>
      <c r="H268" s="9"/>
      <c r="I268" s="9"/>
      <c r="J268" s="9"/>
    </row>
    <row r="269" spans="1:10" ht="21.75" customHeight="1" x14ac:dyDescent="0.5">
      <c r="A269" s="6"/>
      <c r="B269" s="97"/>
      <c r="C269" s="173"/>
      <c r="D269" s="224"/>
      <c r="E269" s="6"/>
      <c r="F269" s="8"/>
      <c r="G269" s="8"/>
      <c r="H269" s="9"/>
      <c r="I269" s="9"/>
      <c r="J269" s="9"/>
    </row>
    <row r="270" spans="1:10" ht="24" customHeight="1" x14ac:dyDescent="0.5">
      <c r="A270" s="6"/>
      <c r="B270" s="95"/>
      <c r="C270" s="173"/>
      <c r="D270" s="224"/>
      <c r="E270" s="6"/>
      <c r="F270" s="8"/>
      <c r="G270" s="8"/>
      <c r="H270" s="9"/>
      <c r="I270" s="9"/>
      <c r="J270" s="9"/>
    </row>
    <row r="271" spans="1:10" ht="24" customHeight="1" x14ac:dyDescent="0.5">
      <c r="A271" s="6"/>
      <c r="B271" s="95"/>
      <c r="C271" s="173"/>
      <c r="D271" s="224"/>
      <c r="E271" s="6"/>
      <c r="F271" s="8"/>
      <c r="G271" s="8"/>
      <c r="H271" s="9"/>
      <c r="I271" s="9"/>
      <c r="J271" s="9"/>
    </row>
    <row r="272" spans="1:10" ht="24" customHeight="1" x14ac:dyDescent="0.5">
      <c r="A272" s="6"/>
      <c r="B272" s="95"/>
      <c r="C272" s="173"/>
      <c r="D272" s="224"/>
      <c r="E272" s="6"/>
      <c r="F272" s="8"/>
      <c r="G272" s="8"/>
      <c r="H272" s="9"/>
      <c r="I272" s="9"/>
      <c r="J272" s="9"/>
    </row>
    <row r="273" spans="1:10" ht="24" customHeight="1" x14ac:dyDescent="0.5">
      <c r="A273" s="6"/>
      <c r="B273" s="95"/>
      <c r="C273" s="173"/>
      <c r="D273" s="224"/>
      <c r="E273" s="6"/>
      <c r="F273" s="8"/>
      <c r="G273" s="8"/>
      <c r="H273" s="9"/>
      <c r="I273" s="9"/>
      <c r="J273" s="9"/>
    </row>
    <row r="274" spans="1:10" ht="24" customHeight="1" x14ac:dyDescent="0.5">
      <c r="A274" s="6"/>
      <c r="B274" s="95"/>
      <c r="C274" s="173"/>
      <c r="D274" s="200"/>
      <c r="E274" s="6"/>
      <c r="F274" s="8"/>
      <c r="G274" s="8"/>
      <c r="H274" s="9"/>
      <c r="I274" s="9"/>
      <c r="J274" s="9"/>
    </row>
    <row r="275" spans="1:10" ht="24" customHeight="1" x14ac:dyDescent="0.5">
      <c r="A275" s="6"/>
      <c r="B275" s="95"/>
      <c r="C275" s="173"/>
      <c r="D275" s="199" t="s">
        <v>295</v>
      </c>
      <c r="E275" s="6"/>
      <c r="F275" s="8"/>
      <c r="G275" s="8"/>
      <c r="H275" s="9"/>
      <c r="I275" s="9"/>
      <c r="J275" s="9"/>
    </row>
    <row r="276" spans="1:10" ht="25.5" customHeight="1" x14ac:dyDescent="0.5">
      <c r="A276" s="6"/>
      <c r="B276" s="95"/>
      <c r="C276" s="173"/>
      <c r="D276" s="224"/>
      <c r="E276" s="6"/>
      <c r="F276" s="8"/>
      <c r="G276" s="8"/>
      <c r="H276" s="9"/>
      <c r="I276" s="9"/>
      <c r="J276" s="9"/>
    </row>
    <row r="277" spans="1:10" ht="26.25" customHeight="1" x14ac:dyDescent="0.5">
      <c r="A277" s="6"/>
      <c r="B277" s="95"/>
      <c r="C277" s="173"/>
      <c r="D277" s="224"/>
      <c r="E277" s="6"/>
      <c r="F277" s="8"/>
      <c r="G277" s="8"/>
      <c r="H277" s="9"/>
      <c r="I277" s="9"/>
      <c r="J277" s="9"/>
    </row>
    <row r="278" spans="1:10" ht="22.5" customHeight="1" x14ac:dyDescent="0.5">
      <c r="A278" s="6"/>
      <c r="B278" s="95"/>
      <c r="C278" s="173"/>
      <c r="D278" s="224"/>
      <c r="E278" s="6"/>
      <c r="F278" s="8"/>
      <c r="G278" s="8"/>
      <c r="H278" s="9"/>
      <c r="I278" s="9"/>
      <c r="J278" s="9"/>
    </row>
    <row r="279" spans="1:10" ht="21.75" x14ac:dyDescent="0.5">
      <c r="A279" s="6"/>
      <c r="B279" s="95"/>
      <c r="C279" s="173"/>
      <c r="D279" s="224"/>
      <c r="E279" s="6"/>
      <c r="F279" s="8"/>
      <c r="G279" s="8"/>
      <c r="H279" s="9"/>
      <c r="I279" s="9"/>
      <c r="J279" s="9"/>
    </row>
    <row r="280" spans="1:10" ht="21.75" x14ac:dyDescent="0.5">
      <c r="A280" s="6"/>
      <c r="B280" s="95"/>
      <c r="C280" s="173"/>
      <c r="D280" s="224"/>
      <c r="E280" s="6"/>
      <c r="F280" s="8"/>
      <c r="G280" s="8"/>
      <c r="H280" s="9"/>
      <c r="I280" s="9"/>
      <c r="J280" s="9"/>
    </row>
    <row r="281" spans="1:10" ht="21.75" x14ac:dyDescent="0.5">
      <c r="A281" s="6"/>
      <c r="B281" s="95"/>
      <c r="C281" s="173"/>
      <c r="D281" s="224"/>
      <c r="E281" s="6"/>
      <c r="F281" s="8"/>
      <c r="G281" s="8"/>
      <c r="H281" s="9"/>
      <c r="I281" s="9"/>
      <c r="J281" s="9"/>
    </row>
    <row r="282" spans="1:10" ht="21.75" x14ac:dyDescent="0.5">
      <c r="A282" s="6"/>
      <c r="B282" s="95"/>
      <c r="C282" s="173"/>
      <c r="D282" s="224"/>
      <c r="E282" s="6"/>
      <c r="F282" s="8"/>
      <c r="G282" s="8"/>
      <c r="H282" s="9"/>
      <c r="I282" s="9"/>
      <c r="J282" s="9"/>
    </row>
    <row r="283" spans="1:10" ht="21.75" x14ac:dyDescent="0.5">
      <c r="A283" s="6"/>
      <c r="B283" s="95"/>
      <c r="C283" s="173"/>
      <c r="D283" s="200"/>
      <c r="E283" s="6"/>
      <c r="F283" s="8"/>
      <c r="G283" s="8"/>
      <c r="H283" s="9"/>
      <c r="I283" s="9"/>
      <c r="J283" s="9"/>
    </row>
    <row r="284" spans="1:10" ht="21.75" x14ac:dyDescent="0.5">
      <c r="A284" s="45" t="s">
        <v>28</v>
      </c>
      <c r="B284" s="96"/>
      <c r="C284" s="175"/>
      <c r="D284" s="130"/>
      <c r="E284" s="46"/>
      <c r="F284" s="47">
        <v>0</v>
      </c>
      <c r="G284" s="47">
        <v>59000</v>
      </c>
      <c r="H284" s="44"/>
      <c r="I284" s="51">
        <f>F284+G284</f>
        <v>59000</v>
      </c>
      <c r="J284" s="44"/>
    </row>
    <row r="285" spans="1:10" ht="21.75" customHeight="1" x14ac:dyDescent="0.5">
      <c r="A285" s="11" t="s">
        <v>136</v>
      </c>
      <c r="B285" s="199" t="s">
        <v>335</v>
      </c>
      <c r="C285" s="245" t="s">
        <v>13</v>
      </c>
      <c r="D285" s="244" t="s">
        <v>153</v>
      </c>
      <c r="E285" s="70" t="s">
        <v>76</v>
      </c>
      <c r="F285" s="68">
        <v>0</v>
      </c>
      <c r="G285" s="68">
        <f>SUM(G287:G288)</f>
        <v>59000</v>
      </c>
      <c r="H285" s="57"/>
      <c r="I285" s="61">
        <f>F285+G285</f>
        <v>59000</v>
      </c>
      <c r="J285" s="57"/>
    </row>
    <row r="286" spans="1:10" ht="21.75" x14ac:dyDescent="0.5">
      <c r="A286" s="155" t="s">
        <v>32</v>
      </c>
      <c r="B286" s="224"/>
      <c r="C286" s="246"/>
      <c r="D286" s="244"/>
      <c r="E286" s="63" t="s">
        <v>75</v>
      </c>
      <c r="F286" s="59"/>
      <c r="G286" s="59"/>
      <c r="H286" s="35"/>
      <c r="I286" s="35"/>
      <c r="J286" s="35"/>
    </row>
    <row r="287" spans="1:10" ht="21.75" x14ac:dyDescent="0.5">
      <c r="A287" s="155" t="s">
        <v>33</v>
      </c>
      <c r="B287" s="200"/>
      <c r="C287" s="247"/>
      <c r="D287" s="244"/>
      <c r="E287" s="83" t="s">
        <v>106</v>
      </c>
      <c r="F287" s="8"/>
      <c r="G287" s="8">
        <v>49000</v>
      </c>
      <c r="H287" s="9"/>
      <c r="I287" s="48">
        <f>F287+G287</f>
        <v>49000</v>
      </c>
      <c r="J287" s="9" t="s">
        <v>54</v>
      </c>
    </row>
    <row r="288" spans="1:10" ht="21.75" x14ac:dyDescent="0.5">
      <c r="A288" s="155" t="s">
        <v>60</v>
      </c>
      <c r="B288" s="199" t="s">
        <v>141</v>
      </c>
      <c r="C288" s="245" t="s">
        <v>389</v>
      </c>
      <c r="D288" s="244"/>
      <c r="E288" s="6" t="s">
        <v>107</v>
      </c>
      <c r="F288" s="8"/>
      <c r="G288" s="8">
        <v>10000</v>
      </c>
      <c r="H288" s="9"/>
      <c r="I288" s="48">
        <f>F288+G288</f>
        <v>10000</v>
      </c>
      <c r="J288" s="9" t="s">
        <v>59</v>
      </c>
    </row>
    <row r="289" spans="1:10" ht="21.75" x14ac:dyDescent="0.5">
      <c r="A289" s="155" t="s">
        <v>137</v>
      </c>
      <c r="B289" s="224"/>
      <c r="C289" s="246"/>
      <c r="D289" s="244"/>
      <c r="E289" s="6"/>
      <c r="F289" s="8"/>
      <c r="G289" s="8"/>
      <c r="H289" s="9"/>
      <c r="I289" s="9"/>
      <c r="J289" s="9"/>
    </row>
    <row r="290" spans="1:10" ht="21.75" x14ac:dyDescent="0.5">
      <c r="A290" s="155"/>
      <c r="B290" s="200"/>
      <c r="C290" s="247"/>
      <c r="D290" s="244"/>
      <c r="E290" s="6"/>
      <c r="F290" s="8"/>
      <c r="G290" s="8"/>
      <c r="H290" s="9"/>
      <c r="I290" s="9"/>
      <c r="J290" s="9"/>
    </row>
    <row r="291" spans="1:10" ht="21.75" x14ac:dyDescent="0.5">
      <c r="A291" s="155"/>
      <c r="B291" s="229" t="s">
        <v>142</v>
      </c>
      <c r="C291" s="245" t="s">
        <v>29</v>
      </c>
      <c r="D291" s="244"/>
      <c r="E291" s="6"/>
      <c r="F291" s="8"/>
      <c r="G291" s="8"/>
      <c r="H291" s="9"/>
      <c r="I291" s="9"/>
      <c r="J291" s="9"/>
    </row>
    <row r="292" spans="1:10" ht="21.75" x14ac:dyDescent="0.5">
      <c r="A292" s="16"/>
      <c r="B292" s="242"/>
      <c r="C292" s="247"/>
      <c r="D292" s="244"/>
      <c r="E292" s="6"/>
      <c r="F292" s="8"/>
      <c r="G292" s="8"/>
      <c r="H292" s="9"/>
      <c r="I292" s="9"/>
      <c r="J292" s="9"/>
    </row>
    <row r="293" spans="1:10" ht="21.75" x14ac:dyDescent="0.5">
      <c r="A293" s="100" t="s">
        <v>163</v>
      </c>
      <c r="B293" s="100" t="s">
        <v>385</v>
      </c>
      <c r="C293" s="173"/>
      <c r="D293" s="101" t="s">
        <v>303</v>
      </c>
      <c r="E293" s="101" t="s">
        <v>386</v>
      </c>
      <c r="F293" s="102">
        <f>F4+F97+F200+F284</f>
        <v>2196300</v>
      </c>
      <c r="G293" s="102">
        <f>G4+G97+G200+G284</f>
        <v>10805400</v>
      </c>
      <c r="H293" s="101"/>
      <c r="I293" s="103">
        <f>I4+I97+I200+I284</f>
        <v>13001700</v>
      </c>
      <c r="J293" s="144"/>
    </row>
    <row r="294" spans="1:10" x14ac:dyDescent="0.55000000000000004">
      <c r="B294" s="82"/>
    </row>
    <row r="298" spans="1:10" ht="21.75" customHeight="1" x14ac:dyDescent="0.55000000000000004"/>
  </sheetData>
  <mergeCells count="201">
    <mergeCell ref="C5:C7"/>
    <mergeCell ref="C8:C9"/>
    <mergeCell ref="C12:C15"/>
    <mergeCell ref="C16:C20"/>
    <mergeCell ref="C21:C23"/>
    <mergeCell ref="C86:C90"/>
    <mergeCell ref="C58:C62"/>
    <mergeCell ref="C45:C48"/>
    <mergeCell ref="C49:C52"/>
    <mergeCell ref="C53:C54"/>
    <mergeCell ref="D241:D255"/>
    <mergeCell ref="D256:D274"/>
    <mergeCell ref="C209:C210"/>
    <mergeCell ref="A98:A101"/>
    <mergeCell ref="D208:D214"/>
    <mergeCell ref="C233:C235"/>
    <mergeCell ref="C236:C239"/>
    <mergeCell ref="C243:C244"/>
    <mergeCell ref="C245:C247"/>
    <mergeCell ref="C248:C249"/>
    <mergeCell ref="B229:B230"/>
    <mergeCell ref="B231:B232"/>
    <mergeCell ref="C152:C154"/>
    <mergeCell ref="C155:C159"/>
    <mergeCell ref="C201:C203"/>
    <mergeCell ref="C204:C206"/>
    <mergeCell ref="C207:C208"/>
    <mergeCell ref="C121:C123"/>
    <mergeCell ref="C124:C127"/>
    <mergeCell ref="C128:C130"/>
    <mergeCell ref="C131:C136"/>
    <mergeCell ref="C105:C109"/>
    <mergeCell ref="C114:C118"/>
    <mergeCell ref="C119:C120"/>
    <mergeCell ref="I58:I61"/>
    <mergeCell ref="J58:J61"/>
    <mergeCell ref="G50:G52"/>
    <mergeCell ref="H50:H52"/>
    <mergeCell ref="I50:I52"/>
    <mergeCell ref="E48:E49"/>
    <mergeCell ref="F48:F49"/>
    <mergeCell ref="E53:E54"/>
    <mergeCell ref="J41:J42"/>
    <mergeCell ref="J53:J54"/>
    <mergeCell ref="F53:F54"/>
    <mergeCell ref="G53:G54"/>
    <mergeCell ref="H53:H54"/>
    <mergeCell ref="I53:I54"/>
    <mergeCell ref="G48:G49"/>
    <mergeCell ref="H48:H49"/>
    <mergeCell ref="I48:I49"/>
    <mergeCell ref="J48:J49"/>
    <mergeCell ref="E41:E42"/>
    <mergeCell ref="F41:F42"/>
    <mergeCell ref="E50:E52"/>
    <mergeCell ref="F50:F52"/>
    <mergeCell ref="C82:C85"/>
    <mergeCell ref="D82:D85"/>
    <mergeCell ref="G16:G17"/>
    <mergeCell ref="H16:H17"/>
    <mergeCell ref="G65:G67"/>
    <mergeCell ref="F65:F67"/>
    <mergeCell ref="F62:F64"/>
    <mergeCell ref="G62:G64"/>
    <mergeCell ref="H62:H64"/>
    <mergeCell ref="C24:C25"/>
    <mergeCell ref="C30:C33"/>
    <mergeCell ref="C34:C36"/>
    <mergeCell ref="C37:C41"/>
    <mergeCell ref="C42:C44"/>
    <mergeCell ref="G58:G61"/>
    <mergeCell ref="H58:H61"/>
    <mergeCell ref="I16:I17"/>
    <mergeCell ref="J16:J17"/>
    <mergeCell ref="G7:G8"/>
    <mergeCell ref="H7:H8"/>
    <mergeCell ref="I7:I8"/>
    <mergeCell ref="J7:J8"/>
    <mergeCell ref="J50:J52"/>
    <mergeCell ref="G34:G35"/>
    <mergeCell ref="H34:H35"/>
    <mergeCell ref="I34:I35"/>
    <mergeCell ref="J34:J35"/>
    <mergeCell ref="G41:G42"/>
    <mergeCell ref="H41:H42"/>
    <mergeCell ref="I41:I42"/>
    <mergeCell ref="G14:G15"/>
    <mergeCell ref="H14:H15"/>
    <mergeCell ref="I14:I15"/>
    <mergeCell ref="J14:J15"/>
    <mergeCell ref="D5:D8"/>
    <mergeCell ref="D98:D101"/>
    <mergeCell ref="E7:E8"/>
    <mergeCell ref="F7:F8"/>
    <mergeCell ref="D12:D16"/>
    <mergeCell ref="D9:D11"/>
    <mergeCell ref="D66:D75"/>
    <mergeCell ref="E14:E15"/>
    <mergeCell ref="F14:F15"/>
    <mergeCell ref="E11:E12"/>
    <mergeCell ref="D42:D45"/>
    <mergeCell ref="D76:D81"/>
    <mergeCell ref="D17:D25"/>
    <mergeCell ref="E21:E25"/>
    <mergeCell ref="E62:E64"/>
    <mergeCell ref="E65:E67"/>
    <mergeCell ref="E19:E20"/>
    <mergeCell ref="D46:D52"/>
    <mergeCell ref="E58:E61"/>
    <mergeCell ref="F58:F61"/>
    <mergeCell ref="E16:E17"/>
    <mergeCell ref="F16:F17"/>
    <mergeCell ref="E34:E35"/>
    <mergeCell ref="F34:F35"/>
    <mergeCell ref="B291:B292"/>
    <mergeCell ref="D285:D292"/>
    <mergeCell ref="C263:C265"/>
    <mergeCell ref="C285:C287"/>
    <mergeCell ref="C288:C290"/>
    <mergeCell ref="C291:C292"/>
    <mergeCell ref="D275:D283"/>
    <mergeCell ref="B49:B52"/>
    <mergeCell ref="B53:B54"/>
    <mergeCell ref="D142:D150"/>
    <mergeCell ref="D152:D156"/>
    <mergeCell ref="D224:D226"/>
    <mergeCell ref="D220:D223"/>
    <mergeCell ref="D201:D207"/>
    <mergeCell ref="D227:D231"/>
    <mergeCell ref="D215:D219"/>
    <mergeCell ref="D114:D132"/>
    <mergeCell ref="D133:D137"/>
    <mergeCell ref="D58:D65"/>
    <mergeCell ref="D86:D96"/>
    <mergeCell ref="B236:B240"/>
    <mergeCell ref="C142:C144"/>
    <mergeCell ref="C98:C102"/>
    <mergeCell ref="C103:C104"/>
    <mergeCell ref="B42:B43"/>
    <mergeCell ref="B58:B62"/>
    <mergeCell ref="B82:B85"/>
    <mergeCell ref="B114:B118"/>
    <mergeCell ref="B288:B290"/>
    <mergeCell ref="B262:B264"/>
    <mergeCell ref="B248:B249"/>
    <mergeCell ref="B245:B247"/>
    <mergeCell ref="B243:B244"/>
    <mergeCell ref="B285:B287"/>
    <mergeCell ref="B155:B159"/>
    <mergeCell ref="B142:B144"/>
    <mergeCell ref="B119:B120"/>
    <mergeCell ref="B124:B127"/>
    <mergeCell ref="B128:B130"/>
    <mergeCell ref="B86:B90"/>
    <mergeCell ref="B103:B104"/>
    <mergeCell ref="B201:B202"/>
    <mergeCell ref="B204:B205"/>
    <mergeCell ref="B233:B235"/>
    <mergeCell ref="B209:B210"/>
    <mergeCell ref="B105:B109"/>
    <mergeCell ref="B207:B208"/>
    <mergeCell ref="A1:J1"/>
    <mergeCell ref="J2:J3"/>
    <mergeCell ref="F2:I2"/>
    <mergeCell ref="E2:E3"/>
    <mergeCell ref="D2:D3"/>
    <mergeCell ref="C2:C3"/>
    <mergeCell ref="B2:B3"/>
    <mergeCell ref="A2:A3"/>
    <mergeCell ref="A152:A154"/>
    <mergeCell ref="B5:B7"/>
    <mergeCell ref="B8:B9"/>
    <mergeCell ref="B12:B15"/>
    <mergeCell ref="B152:B154"/>
    <mergeCell ref="B131:B136"/>
    <mergeCell ref="B121:B123"/>
    <mergeCell ref="B34:B36"/>
    <mergeCell ref="B24:B25"/>
    <mergeCell ref="B16:B20"/>
    <mergeCell ref="B30:B33"/>
    <mergeCell ref="B98:B102"/>
    <mergeCell ref="B45:B48"/>
    <mergeCell ref="B21:B23"/>
    <mergeCell ref="B37:B41"/>
    <mergeCell ref="D30:D38"/>
    <mergeCell ref="I62:I64"/>
    <mergeCell ref="J62:J64"/>
    <mergeCell ref="H65:H67"/>
    <mergeCell ref="I65:I67"/>
    <mergeCell ref="E225:E226"/>
    <mergeCell ref="F225:F226"/>
    <mergeCell ref="G225:G226"/>
    <mergeCell ref="H225:H226"/>
    <mergeCell ref="I225:I226"/>
    <mergeCell ref="J225:J226"/>
    <mergeCell ref="E68:E69"/>
    <mergeCell ref="F68:F69"/>
    <mergeCell ref="G68:G69"/>
    <mergeCell ref="H68:H69"/>
    <mergeCell ref="I68:I69"/>
    <mergeCell ref="J68:J69"/>
  </mergeCells>
  <phoneticPr fontId="16" type="noConversion"/>
  <pageMargins left="0.47244094488188981" right="0.47244094488188981" top="0.78740157480314965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4</vt:i4>
      </vt:variant>
    </vt:vector>
  </HeadingPairs>
  <TitlesOfParts>
    <vt:vector size="5" baseType="lpstr">
      <vt:lpstr>Sheet1</vt:lpstr>
      <vt:lpstr>Sheet1!_Hlk109209840</vt:lpstr>
      <vt:lpstr>Sheet1!_Hlk109210407</vt:lpstr>
      <vt:lpstr>Sheet1!_Hlk109210696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ComCare</dc:creator>
  <cp:lastModifiedBy>hp</cp:lastModifiedBy>
  <cp:lastPrinted>2023-01-04T08:18:27Z</cp:lastPrinted>
  <dcterms:created xsi:type="dcterms:W3CDTF">2022-06-07T10:08:47Z</dcterms:created>
  <dcterms:modified xsi:type="dcterms:W3CDTF">2023-02-21T09:33:05Z</dcterms:modified>
</cp:coreProperties>
</file>