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D:\งานแผน งานงบประมาณและรายงานผล\งานแผนงาน\(ร่าง)แผนปฎิบัติราชการ   2568  คมส\"/>
    </mc:Choice>
  </mc:AlternateContent>
  <xr:revisionPtr revIDLastSave="0" documentId="13_ncr:1_{E25F0595-5FF7-4094-BA69-7EC081DB3227}" xr6:coauthVersionLast="36" xr6:coauthVersionMax="36" xr10:uidLastSave="{00000000-0000-0000-0000-000000000000}"/>
  <bookViews>
    <workbookView xWindow="-120" yWindow="-120" windowWidth="24240" windowHeight="13020" xr2:uid="{00000000-000D-0000-FFFF-FFFF00000000}"/>
  </bookViews>
  <sheets>
    <sheet name="Sheet1" sheetId="1" r:id="rId1"/>
    <sheet name="Sheet2" sheetId="2" r:id="rId2"/>
  </sheets>
  <definedNames>
    <definedName name="_Hlk109209840" localSheetId="0">Sheet1!$A$73</definedName>
    <definedName name="_Hlk109210407" localSheetId="0">Sheet1!$A$164</definedName>
    <definedName name="_Hlk109210696" localSheetId="0">Sheet1!#REF!</definedName>
    <definedName name="_xlnm.Print_Titles" localSheetId="0">Sheet1!$2:$3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1" i="1" l="1"/>
  <c r="G81" i="1" l="1"/>
  <c r="G175" i="1"/>
  <c r="I41" i="1"/>
  <c r="I34" i="1"/>
  <c r="I35" i="1"/>
  <c r="I36" i="1"/>
  <c r="I33" i="1"/>
  <c r="I158" i="1" l="1"/>
  <c r="I159" i="1"/>
  <c r="I160" i="1"/>
  <c r="I161" i="1"/>
  <c r="I156" i="1"/>
  <c r="I155" i="1"/>
  <c r="I70" i="1"/>
  <c r="I75" i="1"/>
  <c r="I74" i="1"/>
  <c r="F164" i="1"/>
  <c r="F185" i="1"/>
  <c r="F81" i="1"/>
  <c r="F188" i="1"/>
  <c r="I196" i="1"/>
  <c r="I197" i="1"/>
  <c r="I198" i="1"/>
  <c r="I199" i="1"/>
  <c r="I186" i="1"/>
  <c r="I185" i="1" s="1"/>
  <c r="G185" i="1"/>
  <c r="I184" i="1"/>
  <c r="I173" i="1"/>
  <c r="I84" i="1"/>
  <c r="I85" i="1"/>
  <c r="I86" i="1"/>
  <c r="I87" i="1"/>
  <c r="I88" i="1"/>
  <c r="I90" i="1"/>
  <c r="I92" i="1"/>
  <c r="I94" i="1"/>
  <c r="I96" i="1"/>
  <c r="I98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3" i="1"/>
  <c r="I144" i="1"/>
  <c r="I145" i="1"/>
  <c r="I146" i="1"/>
  <c r="I147" i="1"/>
  <c r="I148" i="1"/>
  <c r="I149" i="1"/>
  <c r="I150" i="1"/>
  <c r="I152" i="1"/>
  <c r="I83" i="1"/>
  <c r="G245" i="1"/>
  <c r="G164" i="1"/>
  <c r="I191" i="1"/>
  <c r="I192" i="1"/>
  <c r="I193" i="1"/>
  <c r="I194" i="1"/>
  <c r="I195" i="1"/>
  <c r="I182" i="1"/>
  <c r="I183" i="1"/>
  <c r="I181" i="1"/>
  <c r="F153" i="1"/>
  <c r="G153" i="1"/>
  <c r="G77" i="1"/>
  <c r="F77" i="1"/>
  <c r="F73" i="1"/>
  <c r="G73" i="1"/>
  <c r="I164" i="1" l="1"/>
  <c r="I73" i="1"/>
  <c r="I153" i="1"/>
  <c r="F38" i="1"/>
  <c r="G38" i="1"/>
  <c r="F31" i="1"/>
  <c r="G31" i="1"/>
  <c r="G15" i="1"/>
  <c r="G5" i="1"/>
  <c r="G11" i="1"/>
  <c r="I43" i="1"/>
  <c r="I44" i="1"/>
  <c r="I45" i="1"/>
  <c r="I46" i="1"/>
  <c r="I47" i="1"/>
  <c r="I48" i="1"/>
  <c r="I49" i="1"/>
  <c r="I50" i="1"/>
  <c r="I51" i="1"/>
  <c r="I52" i="1"/>
  <c r="I42" i="1"/>
  <c r="I20" i="1"/>
  <c r="I31" i="1" l="1"/>
  <c r="I38" i="1"/>
  <c r="G4" i="1"/>
  <c r="G30" i="1"/>
  <c r="F30" i="1"/>
  <c r="I30" i="1" l="1"/>
  <c r="I179" i="1" l="1"/>
  <c r="F244" i="1" l="1"/>
  <c r="I246" i="1"/>
  <c r="I81" i="1" l="1"/>
  <c r="F15" i="1" l="1"/>
  <c r="I15" i="1" s="1"/>
  <c r="I77" i="1" l="1"/>
  <c r="I7" i="1"/>
  <c r="I8" i="1"/>
  <c r="I19" i="1" l="1"/>
  <c r="I18" i="1"/>
  <c r="I17" i="1"/>
  <c r="I76" i="1" l="1"/>
  <c r="F69" i="1" l="1"/>
  <c r="F68" i="1" s="1"/>
  <c r="I170" i="1"/>
  <c r="I169" i="1"/>
  <c r="I177" i="1"/>
  <c r="G69" i="1"/>
  <c r="G68" i="1" s="1"/>
  <c r="I79" i="1"/>
  <c r="I166" i="1"/>
  <c r="I167" i="1"/>
  <c r="I168" i="1"/>
  <c r="I171" i="1"/>
  <c r="I172" i="1"/>
  <c r="I165" i="1"/>
  <c r="I68" i="1" l="1"/>
  <c r="G244" i="1"/>
  <c r="I245" i="1" l="1"/>
  <c r="I244" i="1" s="1"/>
  <c r="I69" i="1" l="1"/>
  <c r="I13" i="1"/>
  <c r="I14" i="1"/>
  <c r="F5" i="1" l="1"/>
  <c r="I9" i="1"/>
  <c r="I5" i="1" l="1"/>
  <c r="F179" i="1"/>
  <c r="F163" i="1" s="1"/>
  <c r="I175" i="1"/>
  <c r="G188" i="1"/>
  <c r="I190" i="1"/>
  <c r="I188" i="1" s="1"/>
  <c r="I163" i="1" l="1"/>
  <c r="G163" i="1"/>
  <c r="G254" i="1" s="1"/>
  <c r="F11" i="1" l="1"/>
  <c r="I11" i="1" l="1"/>
  <c r="F4" i="1"/>
  <c r="I4" i="1" l="1"/>
  <c r="I254" i="1" s="1"/>
  <c r="F254" i="1"/>
</calcChain>
</file>

<file path=xl/sharedStrings.xml><?xml version="1.0" encoding="utf-8"?>
<sst xmlns="http://schemas.openxmlformats.org/spreadsheetml/2006/main" count="581" uniqueCount="484">
  <si>
    <t>เป้าหมายเชิงยุทธศาสตร์</t>
  </si>
  <si>
    <t>ตัวชี้วัด</t>
  </si>
  <si>
    <t>แนวทางการดำเนินการ/พัฒนา</t>
  </si>
  <si>
    <t>โครงการ/กิจกรรม</t>
  </si>
  <si>
    <t>งบประมาณรายจ่าย (บาท)</t>
  </si>
  <si>
    <t>เจ้าภาพ/ผู้รับผิดชอบ</t>
  </si>
  <si>
    <t>เงินแผ่นดิน</t>
  </si>
  <si>
    <t>เงินรายได้</t>
  </si>
  <si>
    <t>เงินอื่นๆ</t>
  </si>
  <si>
    <t>รวมทั้งสิ้น</t>
  </si>
  <si>
    <t>ร้อยละ  100</t>
  </si>
  <si>
    <t>สาขานิติศาสตร์</t>
  </si>
  <si>
    <t>ร้อยละ  75</t>
  </si>
  <si>
    <t>ร้อยละ  40</t>
  </si>
  <si>
    <t>ร้อยละ  80</t>
  </si>
  <si>
    <t>ยุทธศาสตร์ที่ 3  การยกระดับคุณภาพการศึกษา</t>
  </si>
  <si>
    <t>ยุทธศาสตร์ที่  4  การพัฒนาระบบบริหารจัดการ</t>
  </si>
  <si>
    <t>1 นวัตกรรม</t>
  </si>
  <si>
    <t>ร้อยละ  60</t>
  </si>
  <si>
    <t>ร้อยละ 85</t>
  </si>
  <si>
    <t>สนง.คณะ</t>
  </si>
  <si>
    <t>ยุทธศาสตร์ที่  5  การบริหารทรัพย์สินทร์และจัดหารายได้</t>
  </si>
  <si>
    <t>(Super KPI)</t>
  </si>
  <si>
    <t>สนง.คณะ/รองกิจการนักศึกษา</t>
  </si>
  <si>
    <t>สนง.คณะ/รองวิชาการ</t>
  </si>
  <si>
    <t>สนง.คณะ/</t>
  </si>
  <si>
    <t>สนง.คณะ/รองแผนงานฯ</t>
  </si>
  <si>
    <t>รองคณบดีฝ่ายแผนงานฯ</t>
  </si>
  <si>
    <t>รองกิจการนักศึกษา</t>
  </si>
  <si>
    <t>ยุทธศาสตร์ที่ 1  การพัฒนาท้องถิ่น</t>
  </si>
  <si>
    <t>ยุทธศาสตร์ที่  2  การผลิตและพัฒนาครู</t>
  </si>
  <si>
    <t>(Super KPIs)</t>
  </si>
  <si>
    <r>
      <t>KR 1.1.1</t>
    </r>
    <r>
      <rPr>
        <sz val="14"/>
        <color rgb="FF000000"/>
        <rFont val="TH SarabunPSK"/>
        <family val="2"/>
      </rPr>
      <t xml:space="preserve"> อาจารย์มีผลงานวิจัย</t>
    </r>
  </si>
  <si>
    <t>ร้อยละ  20</t>
  </si>
  <si>
    <t>พิมพ์เผยแพร่ในระดับชาติและ</t>
  </si>
  <si>
    <t>นานาชาติ และการจดทรัพย์สิน</t>
  </si>
  <si>
    <t>ทางปัญญา</t>
  </si>
  <si>
    <t>นักวิจัยในการทำงานวิจัยเชิงพื้นที่</t>
  </si>
  <si>
    <t>เพื่อเพิ่มขีดความสามารถในการ</t>
  </si>
  <si>
    <t>จัดการตนเองของชุมชนในด้าน</t>
  </si>
  <si>
    <t xml:space="preserve">เศรษฐกิจ  สังคม สิ่งแวดล้อม </t>
  </si>
  <si>
    <t>การศึกษา และศิลปะและวัฒนธรรม</t>
  </si>
  <si>
    <t>กิจกรรมที่ 1 กฎหมายเพื่อเยาวชน</t>
  </si>
  <si>
    <t>และภูมิปัญญาท้องถิ่น(โครงการที่  12)</t>
  </si>
  <si>
    <t>โครงการพัฒนาคุณภาพชีวิตและยกระดับเศรษฐกิจฐานราก</t>
  </si>
  <si>
    <t>(โครงการที่  3)</t>
  </si>
  <si>
    <r>
      <t>Objective 1.2</t>
    </r>
    <r>
      <rPr>
        <sz val="14"/>
        <color rgb="FF000000"/>
        <rFont val="TH SarabunPSK"/>
        <family val="2"/>
      </rPr>
      <t xml:space="preserve"> ใช้องค์ความรู้ </t>
    </r>
  </si>
  <si>
    <t>เทคโนโลยี และนวัตกรรม</t>
  </si>
  <si>
    <t>ในการพัฒนาชุมชนท้องถิ่น</t>
  </si>
  <si>
    <t>ที่มหาวิทยาลัย เข้าไปดำเนินงาน</t>
  </si>
  <si>
    <t>โครงการพัฒนาท้องถิ่น (C)</t>
  </si>
  <si>
    <t>2  หมู่บ้าน</t>
  </si>
  <si>
    <t>/โรงเรียน</t>
  </si>
  <si>
    <t>1  ชุมชน</t>
  </si>
  <si>
    <t>เป้าหมาย
ปี 2568</t>
  </si>
  <si>
    <t>บรมราโชบายในการ</t>
  </si>
  <si>
    <t>ยกระดับคุณภาพการศึกษา</t>
  </si>
  <si>
    <t>และการพัฒนาท้องถิ่น และ</t>
  </si>
  <si>
    <t>เพิ่มทางเลือกให้บัณฑิตครู</t>
  </si>
  <si>
    <t xml:space="preserve"> มีอาชีพที่ 2</t>
  </si>
  <si>
    <t>ศักยภาพวิชาชีพครู ไม่น้อยกว่า 50 ชั่วโมง</t>
  </si>
  <si>
    <t>ต่อปี (C, 2C)</t>
  </si>
  <si>
    <r>
      <t>Objective 2.2</t>
    </r>
    <r>
      <rPr>
        <sz val="14"/>
        <color rgb="FF000000"/>
        <rFont val="TH SarabunPSK"/>
        <family val="2"/>
      </rPr>
      <t xml:space="preserve"> พัฒนานักศึกษา</t>
    </r>
  </si>
  <si>
    <t>ครูให้มีความสามารถในการ</t>
  </si>
  <si>
    <t>จัดการเรียนการสอนและการ</t>
  </si>
  <si>
    <t>ประเมินผู้เรียนฐานสมรรถนะ</t>
  </si>
  <si>
    <t>จากโรงเรียนร่วมพัฒนาวิชาชีพ)</t>
  </si>
  <si>
    <t xml:space="preserve">เรียนการสอนเฉพาะศาสตร์ </t>
  </si>
  <si>
    <t>เพื่อยกระดับคุณภาพการผลิต</t>
  </si>
  <si>
    <t>และพัฒนาครู ให้มีสมรรถนะ</t>
  </si>
  <si>
    <t>และทักษะที่จำเป็นสอดคล้อง</t>
  </si>
  <si>
    <t>กับการพัฒนาคนของท้องถิ่น</t>
  </si>
  <si>
    <t>และประเทศ </t>
  </si>
  <si>
    <r>
      <t xml:space="preserve">Objective 2.4 </t>
    </r>
    <r>
      <rPr>
        <sz val="14"/>
        <color rgb="FF000000"/>
        <rFont val="TH SarabunPSK"/>
        <family val="2"/>
      </rPr>
      <t>พัฒนาครู</t>
    </r>
  </si>
  <si>
    <t>ประจำการ บุคลากรทางการ</t>
  </si>
  <si>
    <t>ศึกษา ศิษย์เก่า ในโรงเรียนร่วม</t>
  </si>
  <si>
    <t>พัฒนาวิชาชีพให้มีมีศักยภาพ</t>
  </si>
  <si>
    <t>และมีสมรรถนะที่สอดคล้อง</t>
  </si>
  <si>
    <t>กับความต้องการและทันยุคสมัย</t>
  </si>
  <si>
    <t>การเปลี่ยนแปลง</t>
  </si>
  <si>
    <t>ร้อยละ  65</t>
  </si>
  <si>
    <t>โครงการ เพิ่มศักยภาพนักศึกษาครูให้มีสมรรถนะตามมาตรฐาน</t>
  </si>
  <si>
    <t>2  หลักสูตร/ปี</t>
  </si>
  <si>
    <t>5  รายวิชา</t>
  </si>
  <si>
    <t>โครงการ พัฒนาและปรับปรุงหลักสูตร (โครงการที่ 16)</t>
  </si>
  <si>
    <t xml:space="preserve">กิจกรรมที่ 1 อบรมเชิงปฏิบัติการการปรับปรุงหลักสูตรเข้าสู่ระบบ CheCo  </t>
  </si>
  <si>
    <t xml:space="preserve">กิจกรรมที่ 2  พัฒนาและปรับหลักสูตร </t>
  </si>
  <si>
    <t>สาขาวิชาศิลปกรรมศึกษา</t>
  </si>
  <si>
    <t>สาขาวิชาออกแบบนิเทศศิลป์</t>
  </si>
  <si>
    <t>สาขาวิชานิติศาสตร์</t>
  </si>
  <si>
    <t>สาขาวิชาการจัดการวัฒนธรรม</t>
  </si>
  <si>
    <t>สาชาวิชาภาษาไทย</t>
  </si>
  <si>
    <r>
      <t xml:space="preserve">Objective 3.2 </t>
    </r>
    <r>
      <rPr>
        <sz val="14"/>
        <color rgb="FF000000"/>
        <rFont val="TH SarabunPSK"/>
        <family val="2"/>
      </rPr>
      <t>มหาวิทยาลัยมี</t>
    </r>
  </si>
  <si>
    <t>การจัดการศึกษาเพื่อการเรียนรู้</t>
  </si>
  <si>
    <t>ตลอดชีวิต (Lifelong Learning)</t>
  </si>
  <si>
    <t xml:space="preserve"> เพื่อพัฒนาและยกระดับทักษะ</t>
  </si>
  <si>
    <t xml:space="preserve"> (Re skills/Up skills/New </t>
  </si>
  <si>
    <t>skills) ของศิษย์เก่าและประชากร</t>
  </si>
  <si>
    <t>ในพื้นที่ที่เกี่ยวข้องกับคณะและ</t>
  </si>
  <si>
    <t>ราชภัฏนครศรีธรรมราช</t>
  </si>
  <si>
    <t>สาขาวิชาต่าง ๆ ของมหาวิทยาลัย</t>
  </si>
  <si>
    <r>
      <t xml:space="preserve">    -  หลักสูตรระยะสั้น(Non Degree</t>
    </r>
    <r>
      <rPr>
        <b/>
        <sz val="14"/>
        <color rgb="FF000000"/>
        <rFont val="TH SarabunPSK"/>
        <family val="2"/>
      </rPr>
      <t>)</t>
    </r>
  </si>
  <si>
    <t xml:space="preserve">    -  หลักสูตรระยะสั้น (Credit Bank)</t>
  </si>
  <si>
    <t>(Credit Bank)</t>
  </si>
  <si>
    <t xml:space="preserve">    -  หลักสูตร Degree Program </t>
  </si>
  <si>
    <r>
      <t xml:space="preserve">Objective 3.3 </t>
    </r>
    <r>
      <rPr>
        <sz val="14"/>
        <color rgb="FF000000"/>
        <rFont val="TH SarabunPSK"/>
        <family val="2"/>
      </rPr>
      <t>บัณฑิตมี</t>
    </r>
  </si>
  <si>
    <t>สมรรถนะและทักษะที่สอดคล้อง</t>
  </si>
  <si>
    <t>กับความต้องการของท้องถิ่น</t>
  </si>
  <si>
    <t>และการพัฒนาประเทศ</t>
  </si>
  <si>
    <t>o   สาขาวิชาอื่นๆ B1 หรือเทียบเท่า</t>
  </si>
  <si>
    <r>
      <t>KR 3.3.4</t>
    </r>
    <r>
      <rPr>
        <sz val="14"/>
        <color rgb="FF000000"/>
        <rFont val="TH SarabunPSK"/>
        <family val="2"/>
      </rPr>
      <t xml:space="preserve"> ร้อยละของนักศึกษาที่ได้รับ</t>
    </r>
  </si>
  <si>
    <t xml:space="preserve">ประกาศนียบัตร วุฒิบัตร เกียรติบัตร </t>
  </si>
  <si>
    <t>ที่เกี่ยวข้องกับสาขากับการสำเร็จการศึกษา (C)</t>
  </si>
  <si>
    <r>
      <t>KR 3.3.5</t>
    </r>
    <r>
      <rPr>
        <sz val="14"/>
        <color rgb="FF000000"/>
        <rFont val="TH SarabunPSK"/>
        <family val="2"/>
      </rPr>
      <t xml:space="preserve"> ผลงานนักศึกษา อาจารย์ที่ได้</t>
    </r>
  </si>
  <si>
    <r>
      <t>KR 3.3.6</t>
    </r>
    <r>
      <rPr>
        <sz val="14"/>
        <color rgb="FF000000"/>
        <rFont val="TH SarabunPSK"/>
        <family val="2"/>
      </rPr>
      <t xml:space="preserve">  อัตราการได้งานทำ ทำงาน</t>
    </r>
  </si>
  <si>
    <t>ตรงสาขา ประกอบอาชีพอิสระทั้งตาม</t>
  </si>
  <si>
    <t>ภูมิลำเนาและนอกภูมิลำเนา ของบัณฑิต</t>
  </si>
  <si>
    <t xml:space="preserve">มหาวิทยาลัยราชภัฏนครศรีธรรมราช </t>
  </si>
  <si>
    <t>ภายในระยะเวลา 1 ปี (C)</t>
  </si>
  <si>
    <r>
      <t>KR 3.3.7</t>
    </r>
    <r>
      <rPr>
        <sz val="14"/>
        <color rgb="FF000000"/>
        <rFont val="TH SarabunPSK"/>
        <family val="2"/>
      </rPr>
      <t xml:space="preserve"> ผลการประเมินสมรรถนะ</t>
    </r>
  </si>
  <si>
    <t>ของบัณฑิตโดยสถานประกอบการผู้ใช้บัณฑิต</t>
  </si>
  <si>
    <t>4.60  คะแนน</t>
  </si>
  <si>
    <t>50  ผลงาน</t>
  </si>
  <si>
    <t>ร้อยละ 80</t>
  </si>
  <si>
    <r>
      <t xml:space="preserve">Objective 3.4 </t>
    </r>
    <r>
      <rPr>
        <sz val="14"/>
        <color rgb="FF000000"/>
        <rFont val="TH SarabunPSK"/>
        <family val="2"/>
      </rPr>
      <t>มหาวิทยาลัยมี</t>
    </r>
  </si>
  <si>
    <t>ความพร้อมสู่ความเป็นนานาชาติ</t>
  </si>
  <si>
    <t>ต่างประเทศ (สะสม)</t>
  </si>
  <si>
    <t>1  หลักสูตร</t>
  </si>
  <si>
    <t>3  หลักสูตร</t>
  </si>
  <si>
    <t>กิจกรรมที่ 1  อมรมคอมพิวเตอร์เพื่อใช้ในงานอาชีพ</t>
  </si>
  <si>
    <t xml:space="preserve">กิจกรรมที่ 2  อบรมเทคโนโลยีสารสนเทศ สำหรับการเรียนรู้ทางรัฐประศาสนศาสตร์    </t>
  </si>
  <si>
    <t>สาขาวิชารัฐประศาสนศาสตร์</t>
  </si>
  <si>
    <t>กิจกรรมที่ 5 พัฒนานักศึกษาหลักสูตรรัฐศาสตรบัณฑิต การเตรียมความพร้อมนักศึกษา</t>
  </si>
  <si>
    <t>กิจกรรมที่  61  แข่งขันตอบปัญหากฏหมายเนื่องในวันรพี</t>
  </si>
  <si>
    <t>สาขาวิชาการท่องเที่ยว</t>
  </si>
  <si>
    <t>สาขาวิชาการปกครองท้องถิ่น</t>
  </si>
  <si>
    <t>สาขาวิชาการพัฒนาชุมชน</t>
  </si>
  <si>
    <t>สาขาวิชาภาษาไทย</t>
  </si>
  <si>
    <t>สาขาวิชาภาษาอังกฤษธุรกิจ</t>
  </si>
  <si>
    <t>สาขาวิชาสารสนเทศศาสตร์ฯ</t>
  </si>
  <si>
    <t>สาขาวิชาออกแบบนิเทศศิปล์</t>
  </si>
  <si>
    <t>สนง. คณะ/รองวิชาการ</t>
  </si>
  <si>
    <t>นิติศาสาตร์</t>
  </si>
  <si>
    <t>โครงการ  พัฒนาความรู้ทักษะภาษาอังกฤษ และดิจิทัล</t>
  </si>
  <si>
    <t>ในศตวรรษที่ 21 (โครงการที่ 20)</t>
  </si>
  <si>
    <t>สาขาวิชาพัฒนาชุมชน</t>
  </si>
  <si>
    <t>สาขาวิชาภาษาอังกฤษ</t>
  </si>
  <si>
    <t>สาขาวิชาปกครองส่วนท้องถิ่น</t>
  </si>
  <si>
    <r>
      <t xml:space="preserve">Objective 4.1 </t>
    </r>
    <r>
      <rPr>
        <sz val="14"/>
        <color rgb="FF000000"/>
        <rFont val="TH SarabunPSK"/>
        <family val="2"/>
      </rPr>
      <t>บุคลากร</t>
    </r>
  </si>
  <si>
    <t>มหาวิทยาลัยราชภัฏนครศรี</t>
  </si>
  <si>
    <t>ธรรมราช มีสมรรถนะสูง</t>
  </si>
  <si>
    <t xml:space="preserve"> สอดคล้องตามสาขางานง</t>
  </si>
  <si>
    <t>และมีทักษะรองรับการ</t>
  </si>
  <si>
    <t>เปลี่ยนแปลง</t>
  </si>
  <si>
    <r>
      <t xml:space="preserve">KR 4.1.1 </t>
    </r>
    <r>
      <rPr>
        <sz val="14"/>
        <color rgb="FF000000"/>
        <rFont val="TH SarabunPSK"/>
        <family val="2"/>
      </rPr>
      <t>บุคลากรมหาวิทยาลัยราชภัฏ</t>
    </r>
  </si>
  <si>
    <t>ทางวิชาการ (4I, Super KPI)</t>
  </si>
  <si>
    <r>
      <t xml:space="preserve">KR 4.1.2 </t>
    </r>
    <r>
      <rPr>
        <sz val="14"/>
        <color rgb="FF000000"/>
        <rFont val="TH SarabunPSK"/>
        <family val="2"/>
      </rPr>
      <t>อาจารย์ดำรงตำแหน่ง</t>
    </r>
  </si>
  <si>
    <t xml:space="preserve"> (Super KPI)</t>
  </si>
  <si>
    <t>ร้อยละ  90</t>
  </si>
  <si>
    <t>การดำเนินงานที่มีประสิทธิภาพ</t>
  </si>
  <si>
    <t>และเกิดประโยชน์สูงสุดต่อองค์กร</t>
  </si>
  <si>
    <t>และความโปร่งใสในการบริหารงาน</t>
  </si>
  <si>
    <t>ร้อยละ  95</t>
  </si>
  <si>
    <t>ศึกษาภายในตามเกณฑ์ EdPEx</t>
  </si>
  <si>
    <t>และประเมินผลงานของมหาวิทยาลัย</t>
  </si>
  <si>
    <t>ในการให้บริการ (C)</t>
  </si>
  <si>
    <t>1  กิจกรรม</t>
  </si>
  <si>
    <t>สาขาวิชารัฐประศาสนสตร์</t>
  </si>
  <si>
    <t>สนง.คณะ/ผช.เชษฐา</t>
  </si>
  <si>
    <t>สาชาวิชาการปกครองท้องถิ่น</t>
  </si>
  <si>
    <t>ภาพและประสิทธิผลในการ</t>
  </si>
  <si>
    <t>จัดหารายได้จากการบริหาร</t>
  </si>
  <si>
    <t>ทรัพย์สิน การวิจัย บริการ</t>
  </si>
  <si>
    <t xml:space="preserve">วิชาการ และทุนทางปัญญา </t>
  </si>
  <si>
    <t>ของมหาวิทยาลัย</t>
  </si>
  <si>
    <r>
      <t>KR 5.1.1</t>
    </r>
    <r>
      <rPr>
        <sz val="14"/>
        <color rgb="FF000000"/>
        <rFont val="TH SarabunPSK"/>
        <family val="2"/>
      </rPr>
      <t xml:space="preserve"> ร้อยละของรายได้ที่เพิ่มขึ้นจากการ</t>
    </r>
  </si>
  <si>
    <t xml:space="preserve">บริหารสินทรัพย์ วิจัย บริการวิชาการ </t>
  </si>
  <si>
    <t xml:space="preserve">และทุนทางปัญญาของมหาวิทยาลัย </t>
  </si>
  <si>
    <t>ร้อยละ  2</t>
  </si>
  <si>
    <t>ร้อยละ  10</t>
  </si>
  <si>
    <t>15  โครงการ</t>
  </si>
  <si>
    <t>สนง.คณะ/สาขา</t>
  </si>
  <si>
    <t xml:space="preserve">สนง.คณะ  </t>
  </si>
  <si>
    <r>
      <rPr>
        <b/>
        <sz val="14"/>
        <color rgb="FF000000"/>
        <rFont val="TH SarabunPSK"/>
        <family val="2"/>
      </rPr>
      <t>Objective 2.3</t>
    </r>
    <r>
      <rPr>
        <sz val="14"/>
        <color rgb="FF000000"/>
        <rFont val="TH SarabunPSK"/>
        <family val="2"/>
      </rPr>
      <t xml:space="preserve"> มีนวัตกรรมการ</t>
    </r>
  </si>
  <si>
    <r>
      <t xml:space="preserve">KR 4.1.3 </t>
    </r>
    <r>
      <rPr>
        <sz val="14"/>
        <color rgb="FF000000"/>
        <rFont val="TH SarabunPSK"/>
        <family val="2"/>
      </rPr>
      <t>อาจารย์มีคุณวุฒิปริญญาเอก</t>
    </r>
  </si>
  <si>
    <r>
      <t xml:space="preserve">Objective 5.1 </t>
    </r>
    <r>
      <rPr>
        <sz val="14"/>
        <color rgb="FF000000"/>
        <rFont val="TH SarabunPSK"/>
        <family val="2"/>
      </rPr>
      <t>ประสิทธิ</t>
    </r>
  </si>
  <si>
    <t xml:space="preserve"> คุณภาพชีวิตที่ดีขึ้นสร้างความ</t>
  </si>
  <si>
    <t xml:space="preserve"> เข็มแข็งสามารถจัดการตนเอง</t>
  </si>
  <si>
    <t>(3) สร้างและพัฒนาเครือข่ายภาคี</t>
  </si>
  <si>
    <t xml:space="preserve">ความร่วมมือทั้งภาครัฐ เอกชน ชุมชน </t>
  </si>
  <si>
    <t>ที่ยั่งยืน</t>
  </si>
  <si>
    <t>ในการดำเนินงานสร้างความเข้มแข็ง</t>
  </si>
  <si>
    <t>ชุมชนท้องถิ่น สู่เป้าหมายการพัฒนา</t>
  </si>
  <si>
    <t xml:space="preserve"> โดยการพัฒนาระบบกลไกการบริหาร</t>
  </si>
  <si>
    <t>จัดการ และพัฒนาระบบข้อมูลสารสนเทศ</t>
  </si>
  <si>
    <t>ด้านการพัฒนาท้องถิ่น และด้านทะนุ</t>
  </si>
  <si>
    <t>บำรุงศิลปะและวัฒนรรม ให้มีความ</t>
  </si>
  <si>
    <t>ต่อเนื่อง เป็นระบบ เป็นปัจจุบัน เพื่อ</t>
  </si>
  <si>
    <t>การจัดการในการพัฒนาท้องถิ่นได้อย่าง</t>
  </si>
  <si>
    <t>มีประสิทธิภาพ</t>
  </si>
  <si>
    <t>4) ยกระดับการบริหารจัดการการ</t>
  </si>
  <si>
    <t>โครงการพัฒนางานวิจัย สร้างองค์ความรู้ และนวัตกรรม</t>
  </si>
  <si>
    <t xml:space="preserve"> เพื่อการพัฒนาท้องถิ่น(โครงการที่  1)</t>
  </si>
  <si>
    <t>ร้อยละ  30</t>
  </si>
  <si>
    <t>ร้อยละ  45</t>
  </si>
  <si>
    <t>พื้นฐาน สภาพแวดล้อม และสิ่งอานวยความ</t>
  </si>
  <si>
    <t>สะดวกภายในมหาวิทยาลัย</t>
  </si>
  <si>
    <t>คะแนน  4.29</t>
  </si>
  <si>
    <t xml:space="preserve"> คะแนน  200</t>
  </si>
  <si>
    <t>(6) พัฒนาระบบการติดตามและประเมินผลการดำเนินงาน และระบบการเงินงบประมาณ ทั้งก่อนเริ่มโครงการ ระหว่างดำเนินการ และหลังดำเนินการ ที่เป็นระบบอย่างต่อเนื่อง และ real time เพื่อนำไปสู่การกำหนดประเด็น การพัฒนาต่อไป</t>
  </si>
  <si>
    <t>3  คะแนน</t>
  </si>
  <si>
    <r>
      <rPr>
        <b/>
        <sz val="14"/>
        <color rgb="FF000000"/>
        <rFont val="TH SarabunPSK"/>
        <family val="2"/>
      </rPr>
      <t>Objective 1.1</t>
    </r>
    <r>
      <rPr>
        <sz val="14"/>
        <color rgb="FF000000"/>
        <rFont val="TH SarabunPSK"/>
        <family val="2"/>
      </rPr>
      <t xml:space="preserve"> พัฒนางานวิจัย สร้างองค์ความรู้และนวัตกรรม ที่สนองพระบรมราโชบายในการยกระดับคุณภาพการศึกษาและการพัฒนาท้องถิ่น</t>
    </r>
  </si>
  <si>
    <r>
      <rPr>
        <b/>
        <sz val="14"/>
        <color rgb="FF000000"/>
        <rFont val="TH SarabunPSK"/>
        <family val="2"/>
      </rPr>
      <t>KR 2.2.1</t>
    </r>
    <r>
      <rPr>
        <sz val="14"/>
        <color rgb="FF000000"/>
        <rFont val="TH SarabunPSK"/>
        <family val="2"/>
      </rPr>
      <t xml:space="preserve"> นักศึกษาครูมีผลการประเมิน</t>
    </r>
  </si>
  <si>
    <t>สมรรถนะตาม 17 สมรรถนะที่ส่วนกลางกำหนด</t>
  </si>
  <si>
    <t>โครงการ  เครือข่ายสัมพันธ์เพื่อการพัฒนาท้องถิ่น(โครงการที่ 28)</t>
  </si>
  <si>
    <r>
      <t xml:space="preserve">KR 2.1.2 </t>
    </r>
    <r>
      <rPr>
        <sz val="14"/>
        <color rgb="FF000000"/>
        <rFont val="TH SarabunPSK"/>
        <family val="2"/>
      </rPr>
      <t xml:space="preserve">ผู้สอนของคณะมนุษยศาสตร์ฯ  </t>
    </r>
  </si>
  <si>
    <t>และผู้สอนในคณะร่วมผลิตครู ได้รับการพัฒนา</t>
  </si>
  <si>
    <t>ที่มีรูปแบบการเรียนรู้ตอบ</t>
  </si>
  <si>
    <t>สนองต่อการพัฒนาท้องถิ่น</t>
  </si>
  <si>
    <t>และสอดคล้องกับการ</t>
  </si>
  <si>
    <t>พัฒนาประเทศ</t>
  </si>
  <si>
    <t xml:space="preserve">  36  ตัวชี้วัด</t>
  </si>
  <si>
    <t xml:space="preserve">  19  กลยุทธ์</t>
  </si>
  <si>
    <t>กิจกรรมที่ 2 เสริมทักษะภาษาไทยเพื่อบูรณาการการเรียนรู้</t>
  </si>
  <si>
    <t xml:space="preserve">       สู่โรงเรียนในชุมชน</t>
  </si>
  <si>
    <t>นครศรีธรรมราช (ระดับมหาวิทยาลัย)</t>
  </si>
  <si>
    <t>ของภาครัฐของมหาวิทยาลัยราชภัฏ</t>
  </si>
  <si>
    <t xml:space="preserve"> (ระดับหน่วยงาน)</t>
  </si>
  <si>
    <t>การศึกษาภายในตามเกณฑ์ AUN-QA</t>
  </si>
  <si>
    <r>
      <rPr>
        <b/>
        <sz val="14"/>
        <color rgb="FF000000"/>
        <rFont val="TH SarabunPSK"/>
        <family val="2"/>
      </rPr>
      <t xml:space="preserve">KR 1.1.3 </t>
    </r>
    <r>
      <rPr>
        <sz val="14"/>
        <color rgb="FF000000"/>
        <rFont val="TH SarabunPSK"/>
        <family val="2"/>
      </rPr>
      <t>อาจารย์มีการตีพิมพ์เผยแพร่</t>
    </r>
  </si>
  <si>
    <t>บทความในฐานข้อมูลระดับชาติ</t>
  </si>
  <si>
    <t>และนานาชาติ (Super KPIs)</t>
  </si>
  <si>
    <t xml:space="preserve">ดำเนินงานด้านการพัฒนาท้องถิ่นและ </t>
  </si>
  <si>
    <t>ได้ และเกิดการพัฒนา</t>
  </si>
  <si>
    <t>อย่างยั่งยืน</t>
  </si>
  <si>
    <t>3.   พัฒนาเครือข่ายความร่วมมือ
ในการผลิตและพัฒนาครูเพื่อยกระดับมาตรฐานและคุณภาพให้สามารถ
แข่งขันได้ ทั้งในในระดับชาติและ
นานาชาติ</t>
  </si>
  <si>
    <r>
      <t>KR 2.3.2</t>
    </r>
    <r>
      <rPr>
        <sz val="14"/>
        <color rgb="FF000000"/>
        <rFont val="TH SarabunPSK"/>
        <family val="2"/>
      </rPr>
      <t xml:space="preserve"> คณะมนุษยศาสตร์และ</t>
    </r>
  </si>
  <si>
    <t xml:space="preserve"> สังคมศาสตร์ สร้างนวัตกรรม</t>
  </si>
  <si>
    <t>ทางการศึกษาหรือเป็นพี่เลี้ยงในการ</t>
  </si>
  <si>
    <t>พัฒนานวัตกรรมร่วมกันกับโรงเรียน</t>
  </si>
  <si>
    <t>ร่วมพัฒนาวิชาชีพ</t>
  </si>
  <si>
    <r>
      <rPr>
        <b/>
        <sz val="14"/>
        <color rgb="FF000000"/>
        <rFont val="TH SarabunPSK"/>
        <family val="2"/>
      </rPr>
      <t xml:space="preserve">KR 2.2.2 </t>
    </r>
    <r>
      <rPr>
        <sz val="14"/>
        <color rgb="FF000000"/>
        <rFont val="TH SarabunPSK"/>
        <family val="2"/>
      </rPr>
      <t>นักศึกษามีความสามารถ</t>
    </r>
  </si>
  <si>
    <t>ในการจัดการเรียนการสอนและการ</t>
  </si>
  <si>
    <t>ประเมินผู้เรียนฐานสมรรถนะ (ผลการประเมินสมรรถนะ</t>
  </si>
  <si>
    <t>ก.พ.อ.(Super KPIs)</t>
  </si>
  <si>
    <t xml:space="preserve">บทความวิชาการที่เป็นไปตามเกณฑ์ </t>
  </si>
  <si>
    <r>
      <rPr>
        <b/>
        <sz val="14"/>
        <color rgb="FF000000"/>
        <rFont val="TH SarabunPSK"/>
        <family val="2"/>
      </rPr>
      <t xml:space="preserve">KR 1.1.2 </t>
    </r>
    <r>
      <rPr>
        <sz val="14"/>
        <color rgb="FF000000"/>
        <rFont val="TH SarabunPSK"/>
        <family val="2"/>
      </rPr>
      <t>อาจารย์มีบทความวิจัยหรือ</t>
    </r>
  </si>
  <si>
    <t>ส่วนท้องถิ่นหรือผู้นำชุมชน</t>
  </si>
  <si>
    <r>
      <t xml:space="preserve">KR 2.1.1 </t>
    </r>
    <r>
      <rPr>
        <sz val="14"/>
        <color rgb="FF000000"/>
        <rFont val="TH SarabunPSK"/>
        <family val="2"/>
      </rPr>
      <t>หลักสูตรมีอาชีพทางเลือก</t>
    </r>
  </si>
  <si>
    <t xml:space="preserve">ของนักศึกษาครู อย่างน้อยหลักสูตรละ 1 อาชีพ </t>
  </si>
  <si>
    <t>โดยมีการเพิ่มฐานสมรรถนะสำหรับ</t>
  </si>
  <si>
    <t>อาชีพนั้นอย่างเพียงพอ (2D)</t>
  </si>
  <si>
    <r>
      <t>KR 2.4.1</t>
    </r>
    <r>
      <rPr>
        <sz val="14"/>
        <color rgb="FF000000"/>
        <rFont val="TH SarabunPSK"/>
        <family val="2"/>
      </rPr>
      <t xml:space="preserve"> ครู/บุคลากรทางการศึกษา/</t>
    </r>
  </si>
  <si>
    <t>ศิษย์เก่า ในโรงเรียนร่วมพัฒนาวิชาชีพ</t>
  </si>
  <si>
    <t>ได้รับการพัฒนาให้มีสมรรถนะทาง</t>
  </si>
  <si>
    <t>วิชาชีพครูที่สอดคล้องกับความต้องการ</t>
  </si>
  <si>
    <t>และทันยุคสมัยการเปลี่ยนแปลง</t>
  </si>
  <si>
    <t>ยุคดิจิทัล (สะสม)</t>
  </si>
  <si>
    <r>
      <t xml:space="preserve">KR 3.2.1 </t>
    </r>
    <r>
      <rPr>
        <sz val="14"/>
        <color rgb="FF000000"/>
        <rFont val="TH SarabunPSK"/>
        <family val="2"/>
      </rPr>
      <t xml:space="preserve">หลักสูตรระยะสั้น Non </t>
    </r>
  </si>
  <si>
    <t>นครศรีธรรมราช ได้รับการ Re skills/</t>
  </si>
  <si>
    <t xml:space="preserve">Up skills/New skills ไม่น้อยกว่า </t>
  </si>
  <si>
    <t>12 ชั่วโมง  ต่อปี (4H)</t>
  </si>
  <si>
    <r>
      <t xml:space="preserve">KR 4.1.6 </t>
    </r>
    <r>
      <rPr>
        <sz val="14"/>
        <color rgb="FF000000"/>
        <rFont val="TH SarabunPSK"/>
        <family val="2"/>
      </rPr>
      <t>ดัชนีความผูกพันของ</t>
    </r>
  </si>
  <si>
    <t>บุคลากรในมหาวิทยาลัย</t>
  </si>
  <si>
    <r>
      <rPr>
        <b/>
        <sz val="14"/>
        <color rgb="FF000000"/>
        <rFont val="TH SarabunPSK"/>
        <family val="2"/>
      </rPr>
      <t>Objective 2.1</t>
    </r>
    <r>
      <rPr>
        <sz val="14"/>
        <color rgb="FF000000"/>
        <rFont val="TH SarabunPSK"/>
        <family val="2"/>
      </rPr>
      <t xml:space="preserve"> ยกระดับการ</t>
    </r>
  </si>
  <si>
    <t>ผลิตครูให้มีคุณภาพ สนองพระ</t>
  </si>
  <si>
    <r>
      <t xml:space="preserve">KR 3.1.1 </t>
    </r>
    <r>
      <rPr>
        <sz val="14"/>
        <color rgb="FF000000"/>
        <rFont val="TH SarabunPSK"/>
        <family val="2"/>
      </rPr>
      <t>หลักสูตรบูรณาการศาสตร์</t>
    </r>
  </si>
  <si>
    <t>หรือหลักสูตร CWIE/WIL/SIL หรือ</t>
  </si>
  <si>
    <t>หลักสูตรฐานสมรรถนะ (OBE)</t>
  </si>
  <si>
    <t> ที่ตอบสนองต่อการพัฒนาท้องถิ่น</t>
  </si>
  <si>
    <t>และสอดคล้องกับการพัฒนาประเทศ</t>
  </si>
  <si>
    <r>
      <t>KR 5.1.2</t>
    </r>
    <r>
      <rPr>
        <sz val="14"/>
        <color rgb="FF000000"/>
        <rFont val="TH SarabunPSK"/>
        <family val="2"/>
      </rPr>
      <t xml:space="preserve"> สัดส่วนเงินรายได้อื่น</t>
    </r>
  </si>
  <si>
    <t>เทียบกับค่าธรรมเนียมการศึกษา</t>
  </si>
  <si>
    <t>โครงการส่งเสริม สนับสนุนบุคลากรสู่ความเป็นเลิศ (โครงการที่ 24)</t>
  </si>
  <si>
    <t>ความโปร่งใส มีประสิทธิภาพตามหลักธรรมาภิบาล (โครงการที่ 29)</t>
  </si>
  <si>
    <t>โครงการสนับสนุนการดำเนินงานของหน่วยงานให้เกิดคุณธรรมและ</t>
  </si>
  <si>
    <t xml:space="preserve">               จัดการคณะ</t>
  </si>
  <si>
    <t xml:space="preserve">กิจกรรมที่  1  พัฒนาหลักสูตรระยะสั้น  </t>
  </si>
  <si>
    <t>กิจกรรมที่  1  การศึกษาภาคสนามด้านการท่องเที่ยว</t>
  </si>
  <si>
    <t>กิจกรรมที่  2  พัฒนาบุคลิกภาพและภาวะผู้นำทางการท่องเที่ยว</t>
  </si>
  <si>
    <t>กิจกรรมที่  3  ค่ายเตรียมความพร้อมทักษะภาษาต่างประเทศเพื่อการท่องเที่ยว</t>
  </si>
  <si>
    <t>กิจกรรมที่  4  เตรียมความพร้อมสู่โลกอาชีพในอุตสาหกรรมการท่องเที่ยว</t>
  </si>
  <si>
    <t>กิจกรรมที่  6 พัฒนานักศึกษาหลักสูตรรัฐศาสตรบัณฑิต “สัมมนาหลังฝึก</t>
  </si>
  <si>
    <t xml:space="preserve">         ประสบการณ์วิชาชีพทางรัฐศาสตร์ นักปกครองท้องถิ่นในศตวรรษที่ 21”</t>
  </si>
  <si>
    <t>กิจกรรมที่  8  พัฒนานักศึกษาหลักสูตรรัฐศาสตรบัณฑิต “การพัฒนาทักษะ</t>
  </si>
  <si>
    <t>กิจกรรมที่  9  พัฒนานักศึกษาหลักสูตรรัฐศาสตรบัณฑิต “ศึกษาดูงาน</t>
  </si>
  <si>
    <t>กิจกรรมที่  10  ภาคีการพัฒนาและเครือข่ายนักพัฒนาชุมชน สังคม และชุมชน</t>
  </si>
  <si>
    <t xml:space="preserve">                    ท้องถิ่นแห่งประเทศไทย</t>
  </si>
  <si>
    <t xml:space="preserve">                  นักศึกษาภาคพิเศษ กศ.บป"</t>
  </si>
  <si>
    <t xml:space="preserve">                 ด้านชีวิตและนักปกครองท้องถิ่นมืออาชีพ ภาคพิเศษ กศ.บป"</t>
  </si>
  <si>
    <t xml:space="preserve">                   สาขาวิชาการพัฒนาชุมชน</t>
  </si>
  <si>
    <t>กิจกรรมที่  12  เสริมสร้างและพัฒนาศักยภาพนักศึกษา สาขาวิชาการพัฒนาชุมชน</t>
  </si>
  <si>
    <t>กิจกรรมที่  7  พัฒนานักศึกษาหลักสูตรรัฐศาสตรบัณฑิต “ศึกษาดูงาน</t>
  </si>
  <si>
    <t xml:space="preserve">                นักศึกษาภาคปกติ"</t>
  </si>
  <si>
    <t xml:space="preserve">(5) พัฒนาระบบบริหารแผนงบประมาณและบริหารทรัพยากรมนุษย์ในลักษณะบูรณาการให้เป็นไปอย่าง มีประสิทธิภาพ รวมทั้งปรับภารกิจและพันธกิจของหน่วยงานให้สอดคล้องกับการพลิกโฉมมหาวิทยาลัย มีโครงสร้างหน่วยที่สอดคล้องกับบทบาทภารกิจที่รับผิดชอบมีความคุ้มค่า และสามารถขับเคลื่อนการบริหารราชการได้อย่าง มีประสิทธิภาพและประสิทธิผล </t>
  </si>
  <si>
    <t>การทะนุบำรุงศิลปะและวัฒนธรรรม</t>
  </si>
  <si>
    <t>กิจกรรมที่  1  ส่งเสริมความเป็นเลิศทางวิชาการ แลกเปลี่ยนเรียนรู้ / แข่งทักษะ</t>
  </si>
  <si>
    <t xml:space="preserve">                  สาขาวิชาศิลปกรรมศึกษา</t>
  </si>
  <si>
    <t>กิจกรรมที่  2  ส่งเสริมความเป็นเลิศทางวิชาการแลกเปลี่ยนเรียนรู้และ</t>
  </si>
  <si>
    <t xml:space="preserve">                  พัฒนาทักษะเฉพาะศาสตร์ วิชาเอกศิลปศึกษา</t>
  </si>
  <si>
    <t>กิจกรรมที่  3  ส่งเสริมความเป็นเลิศทางวิชาการแลกเปลี่ยนเรียนรู้และพัฒนา</t>
  </si>
  <si>
    <t xml:space="preserve">                  ทักษะเฉพาะศาสตร์ วิชาเอกดนตรีศึกษา</t>
  </si>
  <si>
    <t>กิจกรรมที่  5  ส่งเสริมความเป็นเลิศทางวิชาการแลกเปลี่ยนเรียนรู้และพัฒนา</t>
  </si>
  <si>
    <t xml:space="preserve">                 เครื่องแต่งกายประกอบการแสดง</t>
  </si>
  <si>
    <t>กิจกรรมที่  6  ศึกษาดูงานด้านศิลปะและการออกแบบ</t>
  </si>
  <si>
    <t>กิจกรรมที่  13  พัฒนาชุมชนสัมพันธ์</t>
  </si>
  <si>
    <t>กิจกรรมที่  14  บริการวิชาการและฝึกทักษะปฏิบัติการชุมชนบนฐานทุนทางสังคม</t>
  </si>
  <si>
    <t>กิจกรรมที่  15  ทำนุศิลปวัฒนธรรมและทำบุญสาขาวิชาการพัฒนาชุมชน</t>
  </si>
  <si>
    <t>กิจกรรมที่  16  จิตอาสาและชมรมพัฒนาชุมชน</t>
  </si>
  <si>
    <t>กิจกรรมที่  17  สัมมนาฝึกงาน</t>
  </si>
  <si>
    <t>กิจกรรมที่  18  ปรับพื้นฐานทักษะการเขียนตอบกฎหมาย</t>
  </si>
  <si>
    <t>กิจกรรมที่  19  ศึกษาดูงานในองค์กรวิชาชีพด้านกฎหมายของนักศึกษา</t>
  </si>
  <si>
    <t xml:space="preserve">กิจกรรมที่  20  เตรียมความพร้อมกระดังงาไทย </t>
  </si>
  <si>
    <t xml:space="preserve">กิจกรรมที่  21  ปัจฉิมนิเทศนักศึกษาชั้นปีที่ 4 </t>
  </si>
  <si>
    <t>กิจกรรมที่  22  วันภาษาไทย : กระดังงาไทยรู้รักษ์ภาษาไทย</t>
  </si>
  <si>
    <t xml:space="preserve">กิจกรรมที่  23  สัมมนาหลังฝึกประสบการณ์วิชาชีพ   </t>
  </si>
  <si>
    <t>กิจกรรมที่  24  การพัฒนานักศึกษาทางด้านภาษาไทย</t>
  </si>
  <si>
    <t>กิจกรรมที่  25  BE Inspired พบปราชญ์วาดอนาคต</t>
  </si>
  <si>
    <t>กิจกรรมที่  26  BE Professional เสริมสร้างทักษะวิชาชีพ</t>
  </si>
  <si>
    <t>กิจกรรมที่  27  BE Battle</t>
  </si>
  <si>
    <t xml:space="preserve">กิจกรรมที่  28  BE Worldwide เปิดโลกกว้างทางภาษาอังกฤษธุรกิจ </t>
  </si>
  <si>
    <t>กิจกรรมที่  30  สัมมนาทางด้านสารสนเทศ</t>
  </si>
  <si>
    <t>กิจกรรมที่  31  สารสนเทศสัญจร</t>
  </si>
  <si>
    <t>กิจกรรมที่  32   สัมนาหลังการฝึกประสบการณ์วิชาชีพออกแบบนิเทศศิลป์</t>
  </si>
  <si>
    <t xml:space="preserve">กิจกรรมที่  33  สร้างสรรค์งานออกแบบนิเทศศิลป์  </t>
  </si>
  <si>
    <t xml:space="preserve">กิจกรรมที่  34  เตรียมฝึกประสบการณ์ทางรัฐประศาสนศาสตร์ </t>
  </si>
  <si>
    <t xml:space="preserve">กิจกรรมที่  35  ปัจฉิมนิเทศนักศึกษาสาขาวิชารัฐประศาสนศาสตร์ ภาคปกติ  </t>
  </si>
  <si>
    <t>กิจกรรมที่  36  สัมมนาหลังฝึกประสบการณ์วิชาชีพทางรัฐประศาสนศาสตร์ ภาคปกติ</t>
  </si>
  <si>
    <t>สนง.คณะ /</t>
  </si>
  <si>
    <t>กิจกรรมที่  29  พัฒนาอัตลักษณ์บัณฑิตและเตรียมพร้อมบริการสังคม</t>
  </si>
  <si>
    <t xml:space="preserve">(3) พัฒนาผู้บริหารองค์การทุกระดับ (ระดับต้น ระดับกลาง และระดับสูง) ให้มีความรู้ความสามารถและมีสมรรถนะที่เหมาะสมกับกับตำแหน่ง สามารถขับเคลื่อนนโยบายมหาวิทยาลัยได้อย่างมีประสิทธิภาพมีความพร้อมรับมือการเปลี่ยนเปลงการบริหารความขัดแย้งในองค์กร และกำหนดแนวทางยุทธศาสตร์การพัฒนามหาวิทยาลัย  และขับเคลื่อนตามแผนได้ทันต่อ การเปลี่ยนแปลงทั้งในปัจจุบันและอนาคต เพื่อให้ให้สามารถนำองค์กรสูองค์กรขั้นนำของภูนิภาคและประเทศ โดยจัดทำแผนพัฒนาบุคลากรกลุ่มผู้บริหารทุกระดับให้มีสมรรถนะพร้อมเป็นผู้บริหารระดับที่สูงขึ้น พัฒนาหลักสูตรสำหรับผู้บริหาร และจัดอบรมเพื่อพัฒนาผู้บริหารตามแผนการพัฒนา </t>
  </si>
  <si>
    <r>
      <t xml:space="preserve">รายละเอียดของแผนปฏิบัติราชการรายปี พ.ศ.2568
หน่วยงาน คณะมนุษยศาสตร์และสังคมศาสตร์ </t>
    </r>
    <r>
      <rPr>
        <b/>
        <sz val="16"/>
        <color rgb="FFFF0000"/>
        <rFont val="TH SarabunPSK"/>
        <family val="2"/>
      </rPr>
      <t xml:space="preserve"> </t>
    </r>
    <r>
      <rPr>
        <b/>
        <sz val="16"/>
        <color theme="1"/>
        <rFont val="TH SarabunPSK"/>
        <family val="2"/>
      </rPr>
      <t>มหาวิทยาลัยราชภัฏนครศรีธรรมราช</t>
    </r>
  </si>
  <si>
    <t>1.  ส่งเสริมผลงานวิจัยสู่การตี</t>
  </si>
  <si>
    <t>2.   ส่งเสริมและสนับสนุนศักยภาพ</t>
  </si>
  <si>
    <t xml:space="preserve"> โครงการอนุรักษ์ ฟื้นฟู สืบทอด และพัฒนาศิลปะและวัฒนธรรม </t>
  </si>
  <si>
    <r>
      <rPr>
        <b/>
        <sz val="14"/>
        <color theme="1"/>
        <rFont val="TH SarabunPSK"/>
        <family val="2"/>
      </rPr>
      <t>Objective  1.3</t>
    </r>
    <r>
      <rPr>
        <sz val="14"/>
        <color theme="1"/>
        <rFont val="TH SarabunPSK"/>
        <family val="2"/>
      </rPr>
      <t xml:space="preserve"> ชุมชนมี</t>
    </r>
  </si>
  <si>
    <t>1.   ยกระดับมาตรฐานการผลิตและพัฒนาครู และบุคลากรทางการศึกษา 
ให้มีสมรรถนะสูง มีคุณภาพ สนองพระบรมราโชบายด้านการศึกษาเพื่อการพัฒนาท้องถิ่น และเพิ่มทางเลือกให้บัณฑิตครู มีอาชีพที่ 2</t>
  </si>
  <si>
    <t>2.  ส่งเสริมความร่วมมือระหว่าง
คณะในการใช้บุคลากร ทรัพยากร เพื่อการผลิตครูและพัฒนาครู ให้มีสมรรถนะและทักษะที่จำเป็นสอดคล้องกับการพัฒนาคนของท้องถิ่น และประเทศ</t>
  </si>
  <si>
    <r>
      <rPr>
        <b/>
        <sz val="14"/>
        <color theme="1"/>
        <rFont val="TH SarabunPSK"/>
        <family val="2"/>
      </rPr>
      <t>O 3.1</t>
    </r>
    <r>
      <rPr>
        <sz val="14"/>
        <color theme="1"/>
        <rFont val="TH SarabunPSK"/>
        <family val="2"/>
      </rPr>
      <t xml:space="preserve"> มหาวิทยาลัยมีหลักสูตร</t>
    </r>
  </si>
  <si>
    <t>1.   ปรับปรุงและพัฒนาหลักสูตร
ให้มีความโดดเด่นและหลากหลาย โดยเน้นหลักสูตรบูรณาการศาสตร์หรือการจัดศึกษาเชิงบูรณาการกับการทำงานหรือหลักสูตรฐานสมรรถนะ ที่ตอบสนองต่อการพัฒนาท้องถิ่นและตอบโจทย์การเปลี่ยนแปลงของประเทศ ตลอดจนพัฒนาหลักสูตรนานาชาติ</t>
  </si>
  <si>
    <t xml:space="preserve">2.  ยกระดับรูปแบบการ
จัดการศึกษา และกระบวนการจัดการเรียนการสอน ให้สอดคล้องกับยุคดิจิทัล โดยมีรูปแบบการจัดการศึกษาเพื่อการเรียนรู้ตลอดชีวิต (Lifelong Learning) มีความยืดหยุ่น ลดระยะเวลาในการจัดการศึกษาให้เป็นไปเกณฑ์มาตรฐานหลักสูตรระดับอุดมศึกษา พ.ศ. 2565 
ที่ไม่จำกัดระยะเวลาในการจัดการเรียนการสอน และพัฒนาหลักสูตรระยะสั้นทั้งที่เป็น Non Degree, Degree Program และ Credit Bank </t>
  </si>
  <si>
    <t>3.  ผลิตบัณฑิตให้มีสมรรถนะ
วิชาชีพ มีทักษะบัณฑิตศตวรรษที่ 21 มีคุณลักษณะ 4 ประการตามพระบรมราโชบาย และสอดคล้องกับความต้องการของท้องถิ่นและการพัฒนาประเทศ</t>
  </si>
  <si>
    <t>o   สาขาวิชาภาษาอังกฤษ หรือสาขา</t>
  </si>
  <si>
    <t>o   หลักสูตรครุศาสตรบัณฑิต หรือหลักสูตร</t>
  </si>
  <si>
    <t xml:space="preserve">1.   พัฒนาศักยภาพอาจารย์ให้เป็นผู้สอนมืออาชีพ สามารถจัดการเรียนรู้ที่หลากหลายได้อย่างมีประสิทธิภาพ โดยสนับสนุนการศึกษาต่อระดับปริญญาเอก และการทำผลงานวิชาการเพื่อการเข้าสู่ตำแหน่งวิชาการให้เป็นไปตามเกณฑ์มาตรฐานอุดมศึกษา  </t>
  </si>
  <si>
    <t>2.  พัฒนาศักยภาพบุคลากรสายสนับสนุนวิชาการ โดยจัดทำระบบ กลไก และดำเนินการพัฒนาสมรรถนะบุคลากรสายสนับสนุนวิชาการให้มีความชำนาญในงานที่ปฏิบัติ และมีสมรรถนะใหม่ๆ สามารถรองรับการเปลี่ยนแปลงของบริบทการพัฒนา มีจิตบริการ ทำงานเชิงรุก เรียนรู้และพัฒนาตนเองอย่างต่อเนื่อง และมีความก้าวหน้าในอาชีพที่ชัดเจน</t>
  </si>
  <si>
    <t xml:space="preserve">1.  พัฒนาระบบกลไกการจัดหารายได้ของมหาวิทยาลัยให้มีประสิทธิภาพทั้งรายได้จากการบริหารสินทรัพย์ เช่น โรงแรม หอพัก หอประชุม ฯลฯ รายได้จากการวิจัย และรายได้จากการบริการวิชาการ เช่น การจัดทำประกาศเกี่ยวกับสัดส่วนการแบ่งรายได้จากการบริการวิชาการที่ก่อให้เกิดรายได้ ที่มีหลักเกณฑ์ดึงดูดบุคลากรให้จัดบริการวิชาการผ่านมหาวิทยาลัย </t>
  </si>
  <si>
    <t xml:space="preserve">   Assurance : AUN-QA) ตลอดจนความยั่งยืนของสถาบันอุดมศึกษา ชุมชนและสังคม (Sustainable Development Goals : SDGs) และส่งเสริมการทำวิจัยสถาบัน (Institutional Research : IR) ควานเป็นเลิศ </t>
  </si>
  <si>
    <t xml:space="preserve">(7) ยกระดับคุณภาพมหาวิทยาลัยให้ได้มาตรฐานสากล โดยการพัฒนาระบบกลไกการประกันคุณภาพการศึกษาเพื่อยกระดับคุณภาพมหาวิทยาลัยให้ได้มาตรฐานสากล ทั้งหลักสูตรได้รับ         การรับรองประสิทธิผลการเรียนรู้ตามมาตรฐานระดับชาติและนานาชาติ คุณภาพการศึกษาเพื่อการดำเนินการ     ที่เป็นเลิศ (EdPEx) และการประกันคุณภาพมหาวิทยาลัยสู่อาเซียนเพื่อยกระดับการพัฒนามหาวิทยาลัยสู่(ASEAN University Network Quality    </t>
  </si>
  <si>
    <t>โครงการ  บริหารจัดการสินทรัพย์และการจัดหารายได้ (โครงการที่ 31)</t>
  </si>
  <si>
    <t>กิจกรรมที่  37  ส่งเสริมคุณธรรมจริยธรรมแก่นักศึกษา</t>
  </si>
  <si>
    <t xml:space="preserve">กิจกรรมที่  38  เตรียมฝึกประสบการณ์ทางรัฐประศาสนศาสตร์ ภาคกศ.บป. </t>
  </si>
  <si>
    <t>กิจกรรมที่  39  เตรียมความพร้อมนักศึกษา</t>
  </si>
  <si>
    <t>กิจกรรมที่  40  เครือข่ายทางรัฐประศาสนศาสตร์</t>
  </si>
  <si>
    <t>กิจกรรมที่  41  เตรียมความพร้อมสู่เส้นทางอาชีพราชการ</t>
  </si>
  <si>
    <t>กิจกรรมที่  42  สานสัมพันธ์บัณฑิต รปศ</t>
  </si>
  <si>
    <t xml:space="preserve">กิจกรรมที่  43  ศึกษาดูงานนอกสถานที่ </t>
  </si>
  <si>
    <t>กิจกรรมที่  44  ต้นกล้า รปศ. คืนสู่ชุมชน</t>
  </si>
  <si>
    <t>กิจกรรมที่  45  การพัฒนาบุคลิกภาพ (รปศ.)</t>
  </si>
  <si>
    <t>กิจกรรมที่  46  การจัดเทศกาลและการแสดงทางวัฒนธรรม</t>
  </si>
  <si>
    <t>กิจกรรมที่  47  กลยุทธ์การสื่อสารวัฒนธรรมของมัคคุเทศก์</t>
  </si>
  <si>
    <t>กิจกรรมที่  48  การพัฒนาทักษะนักวิจัยวัฒนธรรมรุ่นใหม่</t>
  </si>
  <si>
    <t xml:space="preserve">กิจกรรมที่  49  กฎหมายและลิขสิทธิ์สำหรับนักจัดการวัฒนธรรม </t>
  </si>
  <si>
    <t xml:space="preserve">กิจกรรมที่  50  สัมมนานักจัดการวัฒนธรรม </t>
  </si>
  <si>
    <t>กิจกรรมที่  51  เตรียมความพร้อมนักจัดการวัฒนธรรม</t>
  </si>
  <si>
    <t>กิจกรรมที่  52  การเตรียมความพร้อมสู่อาชีพด้านวัฒนธรรม (กศ.บป.)</t>
  </si>
  <si>
    <t>กิจกรรมที่  53  สร้างเสริมอัตลักษณ์นักศึกษาสาขาวิชาการพัฒนาชุมชน</t>
  </si>
  <si>
    <t xml:space="preserve">กิจกรรมที่  54  ปัจฉิมนิเทศ </t>
  </si>
  <si>
    <t xml:space="preserve">กิจกรรมที่  55  ส่งเสริมอัตลักษณ์  </t>
  </si>
  <si>
    <t xml:space="preserve">กิจกรรมที่  56  ปฐมนิเทศและรับขวัญนักศึกษาใหม่ </t>
  </si>
  <si>
    <t xml:space="preserve">กิจกรรมที่  57  แนะแนว </t>
  </si>
  <si>
    <t>กิจกรรมที่  58  จัดหาวัสดุฝึกสื่อสอนสอบสาขาวิชา</t>
  </si>
  <si>
    <t>กิจกรรมที่  59  นิเทศนักศึกษา</t>
  </si>
  <si>
    <t>กิจกรรมที่  60  วันเด็กแห่งชาติ</t>
  </si>
  <si>
    <t>กิจกรรมที่ 62 สานสัมพันธ์เครือข่ายสโมสรนักศึกษาคณะมนุษยศาสตร์และสังคมศาสตร์</t>
  </si>
  <si>
    <t>กิจกรรมที่ 63 จัดหาวัสดุการศึกษา</t>
  </si>
  <si>
    <t>กิจกรรมที่  11  เตรียมความพร้อมการพัฒนาและปฐมนิเทศนักศึกษา</t>
  </si>
  <si>
    <t>กิจกรรมที่  1  พัฒนาทักษะการใช้เทคโนโลยีสารสนเทศทางการท่องเที่ยว</t>
  </si>
  <si>
    <t>กิจกรรมที่  2  อบรมทักษะภาษาอังกฤษและทักษะการใช้เทคโนโลยีดิจิทัล</t>
  </si>
  <si>
    <t xml:space="preserve">                  สำหรับนักพัฒนาชุมชน </t>
  </si>
  <si>
    <t>กิจกรรมที่  3  อบรมภาษาอังกฤษเพื่อประยุกต์ใช้ในศตวรรษที่ 21</t>
  </si>
  <si>
    <t>กิจกรรมที่  4  ปรับพื้นแปลงภาพ ปรับภาษา</t>
  </si>
  <si>
    <t>กิจกรรมที่  5  BE Ready</t>
  </si>
  <si>
    <t>กิจกรรมที่  6  พัฒนาทักษะภาษาอังกฤษ</t>
  </si>
  <si>
    <t>กิจกรรมที่  1  พัฒนาศักยภาพอาจารย์</t>
  </si>
  <si>
    <t xml:space="preserve">กิจกรรมที่  2  พัฒนาบุคลากรหลักสูตรรัฐประศาสนศาสตร์ </t>
  </si>
  <si>
    <t>กิจกรรมที่  3  การพัฒนาคุณภาพอาจารย์สาขาวิชาการพัฒนาชุมชน</t>
  </si>
  <si>
    <t>กิจกรรมที่  4  วารสารวิชาการ</t>
  </si>
  <si>
    <t xml:space="preserve">กิจกรรมที่  5  พัฒนาบุคลากรสายวิชาการ </t>
  </si>
  <si>
    <t xml:space="preserve">กิจกรรมที่  6  พัฒนาบุคลากรสายสนับสนุนวิชาการ </t>
  </si>
  <si>
    <t xml:space="preserve">กิจกรรมที่  7  ประชุมสภาคณบดี </t>
  </si>
  <si>
    <t>กิจกรรมที่  8  พัฒนาผลงานทางวิชาการของอาจารย์</t>
  </si>
  <si>
    <t>กิจกรรมที่  9  พัฒนาผู้บริหาร</t>
  </si>
  <si>
    <t xml:space="preserve">กิจกรรมที่  1  จัดหาครุภัณฑ์และปรับปรุงที่ดินและสิ่งปลูกสร้าง </t>
  </si>
  <si>
    <t xml:space="preserve">กิจกรรมที่  1  จ้างบุคลากรสายวิชาการและสายสนับสนุนวิชาการ </t>
  </si>
  <si>
    <t xml:space="preserve"> และการจัดการเรียนการสอนให้ทันสมัย (โครงการที่ 27)</t>
  </si>
  <si>
    <t>โครงการ พัฒนาโครงสร้างพื้นฐาน สภาพแวดล้อม สิ่งอำนวยความสะดวก</t>
  </si>
  <si>
    <t xml:space="preserve"> (โครงการที่ 25)</t>
  </si>
  <si>
    <t>โครงการ พัฒนาระบบบริหารจัดการมหาวิทยาลัยสู่ความเป็นเลิศ</t>
  </si>
  <si>
    <t xml:space="preserve">กิจกรรมที่  2  พัฒนามหาวิทยาลัยสีเขียว </t>
  </si>
  <si>
    <t>กิจกรรมที่  3  จัดหาสิ่งสนับสนุนการเรียนรู้สาขาวิชาการพัฒนาชุมชน</t>
  </si>
  <si>
    <t>กิจกรรมที่  4  จัดหาครุภัณฑ์</t>
  </si>
  <si>
    <t>กิจกรรมที่  1  สานสัมพันธ์ 50 ปี คณะมนุษยศาสตร์และสังคมศาสตร์</t>
  </si>
  <si>
    <t>กิจกรรมที่  1  การวิจัย พัฒนา และประกันคุณภาพหลักสูตร</t>
  </si>
  <si>
    <t>กิจกรรมที่  2  อบรมให้ความรู้เกี่ยวกับการประกันคุณภาพสำหรับอาจารย์และนักศึกษา</t>
  </si>
  <si>
    <t>กิจกรรมที่  3  ประกันคุณภาพการศึกษา (SAR และ SSR)</t>
  </si>
  <si>
    <t>กิจกรรมที่  4  ประชุมกรรมการประจำคณะ</t>
  </si>
  <si>
    <t>กิจกรรมที่  5  บริหารจัดการทั่วไป</t>
  </si>
  <si>
    <t>กิจกรรมที่  6  เตรียมความพร้อมรองรับงานประกันคุณภาพ</t>
  </si>
  <si>
    <t xml:space="preserve">กิจกรรมที่  7  บริหารจัดการทั่วไป  </t>
  </si>
  <si>
    <t>กิจกรรมที่  8  การประชุมเชิงปฏิบัติการทบทวนแผนรายปี  พ.ศ.2568</t>
  </si>
  <si>
    <t xml:space="preserve">                 จัดทำแผนปฏิบัติราชการรายปี  พ.ศ. 2569 </t>
  </si>
  <si>
    <t>กิจกรรมที่  9  อบรมและศึกษาดูงานเพื่อพัฒนางานในการบริหาร</t>
  </si>
  <si>
    <t>กิจกรรมที่  1  หลักสูตรการอบรมพัฒนาบุคลากรท้องถิ่น</t>
  </si>
  <si>
    <t>กิจกรรมที่  1  ค่ายต้นกล้าครุศาสตร์</t>
  </si>
  <si>
    <t>กิจกรรมที่  2  จิตอาสาพัฒนาหอพัก</t>
  </si>
  <si>
    <t>กิจกรรมที่  3  ไหว้ครูครุศาสตร์</t>
  </si>
  <si>
    <t>กิจกรรมที่  4  ไหว้ครูวิชากเอกนาฏศิลป์</t>
  </si>
  <si>
    <t>กิจกรรมที่  1  อบรมการเขียนโครงการ</t>
  </si>
  <si>
    <t xml:space="preserve">กิจกรรมที่  1  วันรพี วางพวงมาลา </t>
  </si>
  <si>
    <t>กิจกรรมที่  2  การจัดเทศกาลและการแสดงทางวัฒนธรรม</t>
  </si>
  <si>
    <t xml:space="preserve">กิจกรรมที่  3  เครือข่ายศิลปและวัฒนธรรมสัมพันธ์ คมส. </t>
  </si>
  <si>
    <t>กิจกรรมที่  4  งานวันลอยกระทง</t>
  </si>
  <si>
    <t>ด้านการศึกษาเพื่อการพัฒนาท้องถิ่น (โครงการที่ 13)</t>
  </si>
  <si>
    <t>โครงการยกระดับการผลิตครูให้มีคุณภาพสนองพระบรมราโชบาย</t>
  </si>
  <si>
    <t>วิชาชีพครู และมีคุณลักษณะ 4 ประการ ตามพระบรมราโชบายด้าน</t>
  </si>
  <si>
    <t xml:space="preserve">การศึกษา (โครงการที่ 14) </t>
  </si>
  <si>
    <t>กิจกรรมที่  4  ส่งเสริมความเป็นเลิศทางวิชาการแลกเปลี่ยนเรียนรู้และพัฒนา   ทักษะ</t>
  </si>
  <si>
    <t xml:space="preserve">                 ทักษะเฉพาะศาสตร์ วิชาเอกนาฏศิลป์ (พัฒนาทักษะการสร้างสรรค์</t>
  </si>
  <si>
    <t xml:space="preserve">                 ฉพาะศาสตร์ วิชาเอกนาฏศิลป์ (พัฒนาทักษะด้านศิลปะการแสดง)</t>
  </si>
  <si>
    <t>โครงการ พัฒนาระบบการจัดการเรียนการสอนในยุคดิจิทัล (โครงการที่ 17)</t>
  </si>
  <si>
    <t xml:space="preserve">โครงการ  พัฒนาหลักสูตรระยะสั้น และระบบธนาคารหน่วยกิต 
</t>
  </si>
  <si>
    <t>(โครงการที่ 18)</t>
  </si>
  <si>
    <t xml:space="preserve">                   (จิตอาสานักพัฒนาชุมชน)</t>
  </si>
  <si>
    <t>โครงการ  พัฒนาระบบการจัดการเรียนการสอนในยุคดิจิทัล (โครงการที่ 19)</t>
  </si>
  <si>
    <r>
      <rPr>
        <b/>
        <sz val="14"/>
        <color theme="1"/>
        <rFont val="TH SarabunPSK"/>
        <family val="2"/>
      </rPr>
      <t xml:space="preserve">Objective 4.2 </t>
    </r>
    <r>
      <rPr>
        <sz val="14"/>
        <color theme="1"/>
        <rFont val="TH SarabunPSK"/>
        <family val="2"/>
      </rPr>
      <t>มหาวิทยาลัยมีการบริหารจัดการที่มีประสิทธิภาพและคล่องตัว มุ่งเน้นการสร้างธรรมาภิบาล ความพร้อมและสามารถปรับตัวเพื่อรองรับบริบทที่เปลี่ยนแปลงได้อย่างมีประสิทธิภาพและประสิทธิผล</t>
    </r>
  </si>
  <si>
    <r>
      <rPr>
        <b/>
        <sz val="14"/>
        <color theme="1"/>
        <rFont val="TH SarabunPSK"/>
        <family val="2"/>
      </rPr>
      <t xml:space="preserve">KR 4.2.1 </t>
    </r>
    <r>
      <rPr>
        <sz val="14"/>
        <color theme="1"/>
        <rFont val="TH SarabunPSK"/>
        <family val="2"/>
      </rPr>
      <t>ความพึงพอใจด้านโครงสร้าง</t>
    </r>
  </si>
  <si>
    <r>
      <t xml:space="preserve">Objective 4.3 </t>
    </r>
    <r>
      <rPr>
        <sz val="14"/>
        <color rgb="FF000000"/>
        <rFont val="TH SarabunPSK"/>
        <family val="2"/>
      </rPr>
      <t>ผลสัมฤทธิ์ของ</t>
    </r>
  </si>
  <si>
    <r>
      <t>KR 4.3.1</t>
    </r>
    <r>
      <rPr>
        <sz val="14"/>
        <color rgb="FF000000"/>
        <rFont val="TH SarabunPSK"/>
        <family val="2"/>
      </rPr>
      <t xml:space="preserve"> ผลการประเมินคุณธรรม</t>
    </r>
  </si>
  <si>
    <r>
      <t xml:space="preserve">KR 4.3.2 </t>
    </r>
    <r>
      <rPr>
        <sz val="14"/>
        <color rgb="FF000000"/>
        <rFont val="TH SarabunPSK"/>
        <family val="2"/>
      </rPr>
      <t>ผลการประเมินคุณภาพการ</t>
    </r>
  </si>
  <si>
    <r>
      <rPr>
        <b/>
        <sz val="14"/>
        <color theme="1"/>
        <rFont val="TH SarabunPSK"/>
        <family val="2"/>
      </rPr>
      <t>KR 4.3.3</t>
    </r>
    <r>
      <rPr>
        <sz val="14"/>
        <color theme="1"/>
        <rFont val="TH SarabunPSK"/>
        <family val="2"/>
      </rPr>
      <t xml:space="preserve"> ผลการประเมินคุณภาพ</t>
    </r>
  </si>
  <si>
    <r>
      <t xml:space="preserve">KR 4.3.4 </t>
    </r>
    <r>
      <rPr>
        <sz val="14"/>
        <color rgb="FF000000"/>
        <rFont val="TH SarabunPSK"/>
        <family val="2"/>
      </rPr>
      <t xml:space="preserve">ผลการติดตาม ตรวจสอบ </t>
    </r>
  </si>
  <si>
    <r>
      <t>KR 4.3.5</t>
    </r>
    <r>
      <rPr>
        <sz val="14"/>
        <color rgb="FF000000"/>
        <rFont val="TH SarabunPSK"/>
        <family val="2"/>
      </rPr>
      <t xml:space="preserve"> ความพึงพอใจของผู้รับบริการ</t>
    </r>
  </si>
  <si>
    <t>(4) พัฒนาโครงสร้างพื้นฐานทางต้าน
เทคโลยีสารสนเทศที่สามารถตอบสนองและครอบคลุมความต้องการของทุกหน่วยงานภายในมหาวิทยาลัย เพื่อรองรับการเป็น Smart University ที่สอดรับนโยบาย Smart Learner Smart People Smart Mission และ Smart Organization ไต้โดยไร้รอยต่อ</t>
  </si>
  <si>
    <t>15  เป้าประสงค์</t>
  </si>
  <si>
    <r>
      <t xml:space="preserve">KR 3.3.2 </t>
    </r>
    <r>
      <rPr>
        <sz val="14"/>
        <color rgb="FF000000"/>
        <rFont val="TH SarabunPSK"/>
        <family val="2"/>
      </rPr>
      <t>นักศึกษามีสมรรถนะด้าน</t>
    </r>
  </si>
  <si>
    <t>ดิจิทัลตามกรอบมาตรฐาน IC3</t>
  </si>
  <si>
    <r>
      <t>KR 3.3.3</t>
    </r>
    <r>
      <rPr>
        <sz val="14"/>
        <color rgb="FF000000"/>
        <rFont val="TH SarabunPSK"/>
        <family val="2"/>
      </rPr>
      <t xml:space="preserve"> จำนวนนักศึกษาที่ผ่านการ</t>
    </r>
  </si>
  <si>
    <t>เพิ่ม Soft Skill ด้วยกระบวนการวิศวกร</t>
  </si>
  <si>
    <t>รับการตีพิมพ์เผยแพร่หรือได้รับรางวัล</t>
  </si>
  <si>
    <t>ในระดับชาติและนานาชาติ (C)</t>
  </si>
  <si>
    <t>ที่มีมาตรฐาน (3A)</t>
  </si>
  <si>
    <t xml:space="preserve">สังคม และมีทักษะวิศวกรสังคม </t>
  </si>
  <si>
    <t>และได้รับผลการประเมินทักษะ</t>
  </si>
  <si>
    <r>
      <t xml:space="preserve">KR 4.1.4 </t>
    </r>
    <r>
      <rPr>
        <sz val="14"/>
        <color rgb="FF000000"/>
        <rFont val="TH SarabunPSK"/>
        <family val="2"/>
      </rPr>
      <t>บุคลากรสายสนับสนุน</t>
    </r>
  </si>
  <si>
    <t>วิชาการได้รับแต่งตั้งให้ดำรงตำแหน่ง</t>
  </si>
  <si>
    <t>ในสายงานที่สูงขึ้น (4I, Super KPI)</t>
  </si>
  <si>
    <r>
      <t xml:space="preserve">KR 4.1.5 </t>
    </r>
    <r>
      <rPr>
        <sz val="14"/>
        <color rgb="FF000000"/>
        <rFont val="TH SarabunPSK"/>
        <family val="2"/>
      </rPr>
      <t>บุคลากรสายสนับสนุน</t>
    </r>
  </si>
  <si>
    <t>วิชาการมีคู่มือการปฏิบัติงาน</t>
  </si>
  <si>
    <t xml:space="preserve"> (super KPI)</t>
  </si>
  <si>
    <t>ความโปร่งใส และป้องกันการทุจริต</t>
  </si>
  <si>
    <t>.-  กิจกรรมเพื่อส่งเสริมคุณธรรมและ</t>
  </si>
  <si>
    <t>การศึกษาอื่น ๆ  ที่ไม่ใช่สาขาภาษา</t>
  </si>
  <si>
    <t>วิชาที่เกี่ยวข้อง  C1  หรือเทียบเท่า</t>
  </si>
  <si>
    <t>อังกฤษ  B2  หรือเทียบเท่า</t>
  </si>
  <si>
    <r>
      <t xml:space="preserve">KR 3.3.1 </t>
    </r>
    <r>
      <rPr>
        <sz val="14"/>
        <color rgb="FF000000"/>
        <rFont val="TH SarabunPSK"/>
        <family val="2"/>
      </rPr>
      <t>นักศึกษาสอบผ่านการวัด</t>
    </r>
  </si>
  <si>
    <t>ระดับความสามารถด้านการใช้ภาษา</t>
  </si>
  <si>
    <t>อังกฤษตามมาตรฐาน CEFR หรือเทียบ</t>
  </si>
  <si>
    <t>เท่ามาตรฐานสากลอื่นตามเกณฑ์</t>
  </si>
  <si>
    <t>ที่มหาวิทยาลัยกำหนด (C)</t>
  </si>
  <si>
    <r>
      <t xml:space="preserve">KR  3.4.1 </t>
    </r>
    <r>
      <rPr>
        <sz val="14"/>
        <color rgb="FF000000"/>
        <rFont val="TH SarabunPSK"/>
        <family val="2"/>
      </rPr>
      <t>หลักสูตรความร่วมมือกับ</t>
    </r>
  </si>
  <si>
    <r>
      <rPr>
        <b/>
        <sz val="14"/>
        <color rgb="FF000000"/>
        <rFont val="TH SarabunPSK"/>
        <family val="2"/>
      </rPr>
      <t xml:space="preserve"> KR 1.3.1 </t>
    </r>
    <r>
      <rPr>
        <sz val="14"/>
        <color rgb="FF000000"/>
        <rFont val="TH SarabunPSK"/>
        <family val="2"/>
      </rPr>
      <t>จำนวนชุมชนเข้มแข็ง</t>
    </r>
  </si>
  <si>
    <t>ภายใต้ความร่วมมือกับองค์กรปกครอง</t>
  </si>
  <si>
    <r>
      <rPr>
        <b/>
        <sz val="14"/>
        <color rgb="FF000000"/>
        <rFont val="TH SarabunPSK"/>
        <family val="2"/>
      </rPr>
      <t xml:space="preserve">  KR 1.2.1</t>
    </r>
    <r>
      <rPr>
        <sz val="14"/>
        <color rgb="FF000000"/>
        <rFont val="TH SarabunPSK"/>
        <family val="2"/>
      </rPr>
      <t xml:space="preserve"> จำนวนหมู่บ้าน/โรงเรียน </t>
    </r>
  </si>
  <si>
    <r>
      <rPr>
        <b/>
        <sz val="14"/>
        <color rgb="FF000000"/>
        <rFont val="TH SarabunPSK"/>
        <family val="2"/>
      </rPr>
      <t>KR 2.3.1</t>
    </r>
    <r>
      <rPr>
        <sz val="14"/>
        <color rgb="FF000000"/>
        <rFont val="TH SarabunPSK"/>
        <family val="2"/>
      </rPr>
      <t xml:space="preserve"> คณะมนุษยศาสตร์และ</t>
    </r>
  </si>
  <si>
    <t>สังคมศาสตร์ผลิตครูมีนวัตกรรมทาง</t>
  </si>
  <si>
    <t>การศึกษาเพื่อพัฒนาคุณภาพผู้เรียน (2E)</t>
  </si>
  <si>
    <t>KR 3.1.2 รายวิชาที่ได้รับการยก</t>
  </si>
  <si>
    <t>ระดับการจัดการเรียนการสอนและ</t>
  </si>
  <si>
    <t>การจัดการศึกษาที่สอดคล้องกับ</t>
  </si>
  <si>
    <t xml:space="preserve">Degree หลักสูตรปกติ Degree และ  </t>
  </si>
  <si>
    <t>Program Credit Bank ในรูปแบบ</t>
  </si>
  <si>
    <t xml:space="preserve">ออฟไลน์  ออนไลน์ หรือทางไกล </t>
  </si>
  <si>
    <t>ตามความต้องการของท้องถิ่น (สะสม)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</si>
</sst>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87" formatCode="_-* #,##0_-;\-* #,##0_-;_-* &quot;-&quot;??_-;_-@_-"/>
  </numFmts>
  <fonts count="24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8"/>
      <name val="Tahoma"/>
      <family val="2"/>
      <charset val="222"/>
      <scheme val="minor"/>
    </font>
    <font>
      <sz val="14"/>
      <name val="Cordia New"/>
      <family val="2"/>
    </font>
    <font>
      <b/>
      <sz val="16"/>
      <color rgb="FF000000"/>
      <name val="TH SarabunPSK"/>
      <family val="2"/>
    </font>
    <font>
      <sz val="16"/>
      <color rgb="FF000000"/>
      <name val="TH SarabunPSK"/>
      <family val="2"/>
    </font>
    <font>
      <b/>
      <sz val="14"/>
      <color rgb="FF000000"/>
      <name val="TH SarabunPSK"/>
      <family val="2"/>
    </font>
    <font>
      <sz val="14"/>
      <color rgb="FF000000"/>
      <name val="TH SarabunPSK"/>
      <family val="2"/>
    </font>
    <font>
      <sz val="14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2"/>
      <name val="TH SarabunPSK"/>
      <family val="2"/>
    </font>
    <font>
      <sz val="13"/>
      <color theme="1"/>
      <name val="TH SarabunPSK"/>
      <family val="2"/>
    </font>
    <font>
      <sz val="16"/>
      <name val="TH SarabunPSK"/>
      <family val="2"/>
    </font>
    <font>
      <sz val="12"/>
      <color theme="1"/>
      <name val="TH SarabunPSK"/>
      <family val="2"/>
    </font>
    <font>
      <sz val="13"/>
      <name val="TH SarabunPSK"/>
      <family val="2"/>
    </font>
    <font>
      <b/>
      <sz val="16"/>
      <color theme="1"/>
      <name val="TH SarabunPSK"/>
      <family val="2"/>
    </font>
    <font>
      <b/>
      <sz val="16"/>
      <color rgb="FFFF0000"/>
      <name val="TH SarabunPSK"/>
      <family val="2"/>
    </font>
    <font>
      <sz val="14"/>
      <color rgb="FFFF0000"/>
      <name val="TH SarabunPSK"/>
      <family val="2"/>
    </font>
    <font>
      <sz val="14"/>
      <color rgb="FF44546A"/>
      <name val="TH SarabunPSK"/>
      <family val="2"/>
    </font>
    <font>
      <b/>
      <sz val="14"/>
      <color rgb="FFFF0000"/>
      <name val="TH SarabunPSK"/>
      <family val="2"/>
    </font>
    <font>
      <u/>
      <sz val="14"/>
      <color theme="1"/>
      <name val="TH SarabunPSK"/>
      <family val="2"/>
    </font>
    <font>
      <sz val="12"/>
      <color rgb="FFFF0000"/>
      <name val="TH SarabunPSK"/>
      <family val="2"/>
    </font>
    <font>
      <b/>
      <sz val="12"/>
      <color theme="1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8CBAD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</cellStyleXfs>
  <cellXfs count="418">
    <xf numFmtId="0" fontId="0" fillId="0" borderId="0" xfId="0"/>
    <xf numFmtId="0" fontId="8" fillId="0" borderId="1" xfId="2" applyFont="1" applyBorder="1" applyAlignment="1">
      <alignment horizontal="left" vertical="top"/>
    </xf>
    <xf numFmtId="0" fontId="6" fillId="0" borderId="2" xfId="0" applyFont="1" applyBorder="1" applyAlignment="1">
      <alignment vertical="top" wrapText="1"/>
    </xf>
    <xf numFmtId="0" fontId="8" fillId="0" borderId="14" xfId="2" applyFont="1" applyBorder="1" applyAlignment="1">
      <alignment horizontal="left" vertical="top"/>
    </xf>
    <xf numFmtId="0" fontId="9" fillId="0" borderId="1" xfId="2" applyFont="1" applyBorder="1" applyAlignment="1">
      <alignment horizontal="left" vertical="top" wrapText="1"/>
    </xf>
    <xf numFmtId="0" fontId="8" fillId="0" borderId="1" xfId="2" applyFont="1" applyBorder="1" applyAlignment="1">
      <alignment horizontal="left" vertical="top" wrapText="1"/>
    </xf>
    <xf numFmtId="0" fontId="6" fillId="0" borderId="0" xfId="0" applyFont="1"/>
    <xf numFmtId="0" fontId="7" fillId="0" borderId="5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7" fillId="0" borderId="13" xfId="0" applyFont="1" applyBorder="1" applyAlignment="1">
      <alignment vertical="top" wrapText="1"/>
    </xf>
    <xf numFmtId="0" fontId="8" fillId="0" borderId="2" xfId="2" applyFont="1" applyBorder="1" applyAlignment="1">
      <alignment horizontal="left" vertical="top"/>
    </xf>
    <xf numFmtId="0" fontId="7" fillId="0" borderId="0" xfId="0" applyFont="1"/>
    <xf numFmtId="0" fontId="7" fillId="0" borderId="5" xfId="0" applyFont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1" xfId="2" applyFont="1" applyBorder="1" applyAlignment="1">
      <alignment horizontal="left" wrapText="1"/>
    </xf>
    <xf numFmtId="0" fontId="8" fillId="0" borderId="17" xfId="2" applyFont="1" applyBorder="1" applyAlignment="1">
      <alignment horizontal="left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/>
    <xf numFmtId="0" fontId="4" fillId="0" borderId="5" xfId="0" applyFont="1" applyBorder="1" applyAlignment="1">
      <alignment vertical="center" wrapText="1"/>
    </xf>
    <xf numFmtId="0" fontId="8" fillId="0" borderId="1" xfId="2" applyFont="1" applyBorder="1" applyAlignment="1">
      <alignment vertical="top" wrapText="1"/>
    </xf>
    <xf numFmtId="0" fontId="9" fillId="0" borderId="1" xfId="2" applyFont="1" applyBorder="1" applyAlignment="1">
      <alignment vertical="top" wrapText="1"/>
    </xf>
    <xf numFmtId="0" fontId="8" fillId="0" borderId="1" xfId="2" applyFont="1" applyBorder="1" applyAlignment="1">
      <alignment vertical="top"/>
    </xf>
    <xf numFmtId="0" fontId="9" fillId="0" borderId="1" xfId="2" applyFont="1" applyBorder="1" applyAlignment="1">
      <alignment horizontal="left" vertical="top"/>
    </xf>
    <xf numFmtId="0" fontId="8" fillId="0" borderId="1" xfId="2" applyFont="1" applyBorder="1" applyAlignment="1">
      <alignment horizontal="left"/>
    </xf>
    <xf numFmtId="0" fontId="9" fillId="0" borderId="1" xfId="2" applyFont="1" applyBorder="1" applyAlignment="1">
      <alignment horizontal="left"/>
    </xf>
    <xf numFmtId="0" fontId="8" fillId="0" borderId="3" xfId="2" applyFont="1" applyBorder="1" applyAlignment="1">
      <alignment horizontal="left" vertical="top"/>
    </xf>
    <xf numFmtId="0" fontId="9" fillId="0" borderId="3" xfId="2" applyFont="1" applyBorder="1" applyAlignment="1">
      <alignment horizontal="left" vertical="top" wrapText="1"/>
    </xf>
    <xf numFmtId="0" fontId="8" fillId="0" borderId="3" xfId="2" applyFont="1" applyBorder="1" applyAlignment="1">
      <alignment horizontal="left" vertical="top" wrapText="1"/>
    </xf>
    <xf numFmtId="187" fontId="8" fillId="0" borderId="1" xfId="1" applyNumberFormat="1" applyFont="1" applyBorder="1" applyAlignment="1">
      <alignment horizontal="center" vertical="top" wrapText="1"/>
    </xf>
    <xf numFmtId="0" fontId="9" fillId="0" borderId="7" xfId="2" applyFont="1" applyBorder="1" applyAlignment="1">
      <alignment horizontal="left" vertical="top" wrapText="1"/>
    </xf>
    <xf numFmtId="0" fontId="9" fillId="0" borderId="7" xfId="2" applyFont="1" applyBorder="1" applyAlignment="1">
      <alignment horizontal="left" vertical="top"/>
    </xf>
    <xf numFmtId="0" fontId="8" fillId="0" borderId="7" xfId="2" applyFont="1" applyBorder="1" applyAlignment="1">
      <alignment horizontal="left" vertical="top"/>
    </xf>
    <xf numFmtId="0" fontId="8" fillId="0" borderId="7" xfId="2" applyFont="1" applyBorder="1" applyAlignment="1">
      <alignment horizontal="left" wrapText="1"/>
    </xf>
    <xf numFmtId="0" fontId="8" fillId="0" borderId="7" xfId="2" applyFont="1" applyBorder="1" applyAlignment="1">
      <alignment horizontal="left"/>
    </xf>
    <xf numFmtId="0" fontId="8" fillId="0" borderId="6" xfId="2" applyFont="1" applyBorder="1" applyAlignment="1">
      <alignment horizontal="left" vertical="top"/>
    </xf>
    <xf numFmtId="0" fontId="11" fillId="0" borderId="1" xfId="2" applyFont="1" applyBorder="1" applyAlignment="1">
      <alignment horizontal="left" vertical="top"/>
    </xf>
    <xf numFmtId="0" fontId="9" fillId="0" borderId="1" xfId="2" applyFont="1" applyBorder="1" applyAlignment="1">
      <alignment horizontal="left" wrapText="1"/>
    </xf>
    <xf numFmtId="0" fontId="7" fillId="0" borderId="9" xfId="0" applyFont="1" applyBorder="1" applyAlignment="1">
      <alignment vertical="top" wrapText="1"/>
    </xf>
    <xf numFmtId="0" fontId="8" fillId="0" borderId="4" xfId="2" applyFont="1" applyBorder="1" applyAlignment="1">
      <alignment horizontal="left" vertical="top"/>
    </xf>
    <xf numFmtId="0" fontId="13" fillId="0" borderId="1" xfId="2" applyFont="1" applyBorder="1" applyAlignment="1">
      <alignment horizontal="left" vertical="top"/>
    </xf>
    <xf numFmtId="0" fontId="9" fillId="0" borderId="17" xfId="2" applyFont="1" applyBorder="1" applyAlignment="1">
      <alignment horizontal="left" vertical="top"/>
    </xf>
    <xf numFmtId="0" fontId="6" fillId="0" borderId="19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6" fillId="0" borderId="2" xfId="0" applyFont="1" applyBorder="1"/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/>
    <xf numFmtId="0" fontId="8" fillId="0" borderId="2" xfId="2" applyFont="1" applyBorder="1" applyAlignment="1">
      <alignment horizontal="left" wrapText="1"/>
    </xf>
    <xf numFmtId="0" fontId="8" fillId="0" borderId="1" xfId="3" applyFont="1" applyBorder="1"/>
    <xf numFmtId="0" fontId="7" fillId="0" borderId="0" xfId="0" applyFont="1" applyBorder="1"/>
    <xf numFmtId="0" fontId="9" fillId="0" borderId="0" xfId="0" applyFont="1" applyAlignment="1">
      <alignment vertical="center"/>
    </xf>
    <xf numFmtId="0" fontId="9" fillId="0" borderId="0" xfId="0" applyFont="1"/>
    <xf numFmtId="0" fontId="10" fillId="3" borderId="3" xfId="2" applyFont="1" applyFill="1" applyBorder="1" applyAlignment="1">
      <alignment horizontal="left" vertical="top" wrapText="1"/>
    </xf>
    <xf numFmtId="0" fontId="8" fillId="0" borderId="3" xfId="3" applyFont="1" applyBorder="1"/>
    <xf numFmtId="0" fontId="8" fillId="0" borderId="3" xfId="2" applyFont="1" applyFill="1" applyBorder="1" applyAlignment="1">
      <alignment horizontal="left"/>
    </xf>
    <xf numFmtId="0" fontId="6" fillId="0" borderId="20" xfId="0" applyFont="1" applyBorder="1"/>
    <xf numFmtId="0" fontId="9" fillId="0" borderId="6" xfId="0" applyFont="1" applyBorder="1" applyAlignment="1">
      <alignment vertical="top" wrapText="1"/>
    </xf>
    <xf numFmtId="0" fontId="9" fillId="0" borderId="0" xfId="0" applyFont="1" applyBorder="1"/>
    <xf numFmtId="0" fontId="9" fillId="0" borderId="4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7" fillId="0" borderId="9" xfId="0" applyFont="1" applyBorder="1" applyAlignment="1"/>
    <xf numFmtId="0" fontId="9" fillId="0" borderId="9" xfId="0" applyFont="1" applyBorder="1" applyAlignment="1">
      <alignment vertical="center"/>
    </xf>
    <xf numFmtId="0" fontId="9" fillId="0" borderId="5" xfId="0" applyFont="1" applyBorder="1"/>
    <xf numFmtId="0" fontId="8" fillId="0" borderId="2" xfId="2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43" fontId="7" fillId="0" borderId="0" xfId="1" applyFont="1"/>
    <xf numFmtId="0" fontId="8" fillId="0" borderId="4" xfId="2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8" fillId="0" borderId="4" xfId="2" applyFont="1" applyBorder="1" applyAlignment="1">
      <alignment horizontal="left" vertical="top" wrapText="1"/>
    </xf>
    <xf numFmtId="0" fontId="8" fillId="0" borderId="6" xfId="2" applyFont="1" applyBorder="1" applyAlignment="1">
      <alignment horizontal="left" vertical="top" wrapText="1"/>
    </xf>
    <xf numFmtId="0" fontId="8" fillId="0" borderId="8" xfId="2" applyFont="1" applyBorder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9" fillId="0" borderId="6" xfId="2" applyFont="1" applyBorder="1" applyAlignment="1">
      <alignment horizontal="left" vertical="top" wrapText="1"/>
    </xf>
    <xf numFmtId="0" fontId="9" fillId="0" borderId="2" xfId="2" applyFont="1" applyBorder="1" applyAlignment="1">
      <alignment horizontal="left" vertical="top" wrapText="1"/>
    </xf>
    <xf numFmtId="0" fontId="9" fillId="0" borderId="8" xfId="2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5" fillId="0" borderId="1" xfId="2" applyFont="1" applyBorder="1" applyAlignment="1">
      <alignment vertical="top" wrapText="1"/>
    </xf>
    <xf numFmtId="0" fontId="15" fillId="0" borderId="1" xfId="2" applyFont="1" applyBorder="1" applyAlignment="1">
      <alignment horizontal="left" vertical="top" wrapText="1"/>
    </xf>
    <xf numFmtId="0" fontId="8" fillId="0" borderId="17" xfId="2" applyFont="1" applyBorder="1" applyAlignment="1">
      <alignment horizontal="left" vertical="top" wrapText="1"/>
    </xf>
    <xf numFmtId="0" fontId="15" fillId="0" borderId="1" xfId="2" applyFont="1" applyBorder="1" applyAlignment="1">
      <alignment horizontal="left" vertical="top"/>
    </xf>
    <xf numFmtId="0" fontId="15" fillId="0" borderId="8" xfId="2" applyFont="1" applyBorder="1" applyAlignment="1">
      <alignment horizontal="left" vertical="top"/>
    </xf>
    <xf numFmtId="0" fontId="15" fillId="0" borderId="6" xfId="2" applyFont="1" applyBorder="1" applyAlignment="1">
      <alignment horizontal="left" vertical="top"/>
    </xf>
    <xf numFmtId="0" fontId="15" fillId="0" borderId="9" xfId="2" applyFont="1" applyBorder="1" applyAlignment="1">
      <alignment horizontal="left" vertical="top"/>
    </xf>
    <xf numFmtId="0" fontId="15" fillId="0" borderId="3" xfId="2" applyFont="1" applyBorder="1" applyAlignment="1">
      <alignment horizontal="left" vertical="top"/>
    </xf>
    <xf numFmtId="0" fontId="15" fillId="0" borderId="3" xfId="2" applyFont="1" applyBorder="1" applyAlignment="1">
      <alignment horizontal="left" vertical="top" wrapText="1"/>
    </xf>
    <xf numFmtId="0" fontId="12" fillId="0" borderId="3" xfId="2" applyFont="1" applyBorder="1" applyAlignment="1">
      <alignment horizontal="left"/>
    </xf>
    <xf numFmtId="0" fontId="12" fillId="0" borderId="17" xfId="2" applyFont="1" applyBorder="1" applyAlignment="1">
      <alignment horizontal="left" vertical="top"/>
    </xf>
    <xf numFmtId="0" fontId="6" fillId="0" borderId="4" xfId="0" applyFont="1" applyBorder="1" applyAlignment="1">
      <alignment vertical="center" wrapText="1"/>
    </xf>
    <xf numFmtId="0" fontId="14" fillId="0" borderId="0" xfId="0" applyFont="1"/>
    <xf numFmtId="187" fontId="10" fillId="2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top"/>
    </xf>
    <xf numFmtId="0" fontId="10" fillId="4" borderId="1" xfId="0" applyFont="1" applyFill="1" applyBorder="1" applyAlignment="1">
      <alignment horizontal="center" vertical="top"/>
    </xf>
    <xf numFmtId="0" fontId="10" fillId="6" borderId="2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vertical="top"/>
    </xf>
    <xf numFmtId="0" fontId="10" fillId="4" borderId="2" xfId="0" applyFont="1" applyFill="1" applyBorder="1" applyAlignment="1">
      <alignment horizontal="center" vertical="center" wrapText="1"/>
    </xf>
    <xf numFmtId="187" fontId="10" fillId="4" borderId="1" xfId="0" applyNumberFormat="1" applyFont="1" applyFill="1" applyBorder="1" applyAlignment="1">
      <alignment vertical="top"/>
    </xf>
    <xf numFmtId="0" fontId="10" fillId="4" borderId="1" xfId="0" applyFont="1" applyFill="1" applyBorder="1" applyAlignment="1">
      <alignment horizontal="left" vertical="top"/>
    </xf>
    <xf numFmtId="0" fontId="9" fillId="0" borderId="2" xfId="0" applyFont="1" applyFill="1" applyBorder="1" applyAlignment="1">
      <alignment horizontal="center" vertical="top"/>
    </xf>
    <xf numFmtId="0" fontId="7" fillId="0" borderId="0" xfId="0" applyFont="1" applyAlignment="1">
      <alignment horizontal="left" vertical="center"/>
    </xf>
    <xf numFmtId="0" fontId="10" fillId="3" borderId="2" xfId="0" applyFont="1" applyFill="1" applyBorder="1" applyAlignment="1">
      <alignment vertical="center"/>
    </xf>
    <xf numFmtId="187" fontId="10" fillId="3" borderId="8" xfId="1" applyNumberFormat="1" applyFont="1" applyFill="1" applyBorder="1"/>
    <xf numFmtId="0" fontId="9" fillId="3" borderId="2" xfId="0" applyFont="1" applyFill="1" applyBorder="1"/>
    <xf numFmtId="187" fontId="10" fillId="3" borderId="2" xfId="0" applyNumberFormat="1" applyFont="1" applyFill="1" applyBorder="1"/>
    <xf numFmtId="0" fontId="9" fillId="3" borderId="2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center" vertical="top"/>
    </xf>
    <xf numFmtId="0" fontId="7" fillId="0" borderId="13" xfId="0" applyFont="1" applyBorder="1" applyAlignment="1">
      <alignment horizontal="left" vertical="top" wrapText="1"/>
    </xf>
    <xf numFmtId="0" fontId="10" fillId="3" borderId="5" xfId="0" applyFont="1" applyFill="1" applyBorder="1" applyAlignment="1">
      <alignment vertical="center"/>
    </xf>
    <xf numFmtId="187" fontId="9" fillId="3" borderId="9" xfId="1" applyNumberFormat="1" applyFont="1" applyFill="1" applyBorder="1"/>
    <xf numFmtId="187" fontId="9" fillId="3" borderId="5" xfId="1" applyNumberFormat="1" applyFont="1" applyFill="1" applyBorder="1"/>
    <xf numFmtId="0" fontId="9" fillId="3" borderId="5" xfId="0" applyFont="1" applyFill="1" applyBorder="1"/>
    <xf numFmtId="0" fontId="9" fillId="3" borderId="5" xfId="0" applyFont="1" applyFill="1" applyBorder="1" applyAlignment="1">
      <alignment horizontal="left"/>
    </xf>
    <xf numFmtId="0" fontId="6" fillId="0" borderId="9" xfId="0" applyFont="1" applyBorder="1" applyAlignment="1"/>
    <xf numFmtId="187" fontId="9" fillId="0" borderId="1" xfId="1" applyNumberFormat="1" applyFont="1" applyFill="1" applyBorder="1"/>
    <xf numFmtId="0" fontId="9" fillId="0" borderId="1" xfId="0" applyFont="1" applyFill="1" applyBorder="1"/>
    <xf numFmtId="187" fontId="9" fillId="0" borderId="1" xfId="0" applyNumberFormat="1" applyFont="1" applyFill="1" applyBorder="1"/>
    <xf numFmtId="0" fontId="7" fillId="0" borderId="9" xfId="0" applyFont="1" applyBorder="1" applyAlignment="1">
      <alignment horizontal="left"/>
    </xf>
    <xf numFmtId="0" fontId="7" fillId="0" borderId="2" xfId="0" applyFont="1" applyBorder="1" applyAlignment="1">
      <alignment horizontal="justify" vertical="center"/>
    </xf>
    <xf numFmtId="187" fontId="9" fillId="0" borderId="1" xfId="1" applyNumberFormat="1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187" fontId="9" fillId="0" borderId="1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horizontal="left" vertical="top"/>
    </xf>
    <xf numFmtId="0" fontId="7" fillId="0" borderId="0" xfId="0" applyFont="1" applyBorder="1" applyAlignment="1">
      <alignment horizontal="left"/>
    </xf>
    <xf numFmtId="0" fontId="9" fillId="0" borderId="1" xfId="0" applyFont="1" applyFill="1" applyBorder="1" applyAlignment="1">
      <alignment vertical="top" wrapText="1"/>
    </xf>
    <xf numFmtId="0" fontId="7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vertical="top"/>
    </xf>
    <xf numFmtId="187" fontId="9" fillId="3" borderId="2" xfId="1" applyNumberFormat="1" applyFont="1" applyFill="1" applyBorder="1"/>
    <xf numFmtId="187" fontId="10" fillId="3" borderId="2" xfId="1" applyNumberFormat="1" applyFont="1" applyFill="1" applyBorder="1"/>
    <xf numFmtId="0" fontId="10" fillId="3" borderId="4" xfId="0" applyFont="1" applyFill="1" applyBorder="1" applyAlignment="1">
      <alignment vertical="center"/>
    </xf>
    <xf numFmtId="187" fontId="9" fillId="3" borderId="4" xfId="1" applyNumberFormat="1" applyFont="1" applyFill="1" applyBorder="1"/>
    <xf numFmtId="0" fontId="9" fillId="3" borderId="4" xfId="0" applyFont="1" applyFill="1" applyBorder="1"/>
    <xf numFmtId="0" fontId="9" fillId="3" borderId="4" xfId="0" applyFont="1" applyFill="1" applyBorder="1" applyAlignment="1">
      <alignment horizontal="left"/>
    </xf>
    <xf numFmtId="0" fontId="9" fillId="0" borderId="1" xfId="0" applyFont="1" applyBorder="1" applyAlignment="1">
      <alignment wrapText="1"/>
    </xf>
    <xf numFmtId="187" fontId="9" fillId="0" borderId="1" xfId="1" applyNumberFormat="1" applyFont="1" applyBorder="1"/>
    <xf numFmtId="0" fontId="9" fillId="0" borderId="1" xfId="0" applyFont="1" applyBorder="1"/>
    <xf numFmtId="187" fontId="9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0" fontId="18" fillId="0" borderId="1" xfId="0" applyFont="1" applyBorder="1"/>
    <xf numFmtId="0" fontId="9" fillId="0" borderId="1" xfId="0" applyFont="1" applyBorder="1" applyAlignment="1">
      <alignment horizontal="left"/>
    </xf>
    <xf numFmtId="0" fontId="6" fillId="0" borderId="5" xfId="0" applyFont="1" applyBorder="1" applyAlignment="1">
      <alignment vertical="top" wrapText="1"/>
    </xf>
    <xf numFmtId="0" fontId="6" fillId="3" borderId="5" xfId="0" applyFont="1" applyFill="1" applyBorder="1" applyAlignment="1">
      <alignment vertical="top"/>
    </xf>
    <xf numFmtId="0" fontId="7" fillId="0" borderId="2" xfId="0" applyFont="1" applyBorder="1" applyAlignment="1">
      <alignment vertical="top" wrapText="1"/>
    </xf>
    <xf numFmtId="0" fontId="10" fillId="0" borderId="5" xfId="0" applyFont="1" applyFill="1" applyBorder="1" applyAlignment="1">
      <alignment horizontal="center" vertical="top"/>
    </xf>
    <xf numFmtId="0" fontId="9" fillId="0" borderId="5" xfId="0" applyFont="1" applyBorder="1" applyAlignment="1">
      <alignment vertical="center"/>
    </xf>
    <xf numFmtId="0" fontId="9" fillId="0" borderId="1" xfId="0" applyFont="1" applyBorder="1" applyAlignment="1">
      <alignment horizontal="left" wrapText="1"/>
    </xf>
    <xf numFmtId="0" fontId="9" fillId="0" borderId="1" xfId="0" applyFont="1" applyBorder="1" applyAlignment="1">
      <alignment vertical="center"/>
    </xf>
    <xf numFmtId="187" fontId="9" fillId="0" borderId="6" xfId="1" applyNumberFormat="1" applyFont="1" applyBorder="1"/>
    <xf numFmtId="187" fontId="9" fillId="0" borderId="4" xfId="1" applyNumberFormat="1" applyFont="1" applyBorder="1"/>
    <xf numFmtId="0" fontId="9" fillId="0" borderId="4" xfId="0" applyFont="1" applyBorder="1"/>
    <xf numFmtId="187" fontId="9" fillId="0" borderId="4" xfId="0" applyNumberFormat="1" applyFont="1" applyBorder="1"/>
    <xf numFmtId="0" fontId="9" fillId="0" borderId="4" xfId="0" applyFont="1" applyBorder="1" applyAlignment="1">
      <alignment horizontal="left"/>
    </xf>
    <xf numFmtId="0" fontId="19" fillId="0" borderId="5" xfId="0" applyFont="1" applyBorder="1" applyAlignment="1">
      <alignment vertical="top" wrapText="1"/>
    </xf>
    <xf numFmtId="0" fontId="6" fillId="0" borderId="4" xfId="0" applyFont="1" applyBorder="1"/>
    <xf numFmtId="0" fontId="19" fillId="0" borderId="4" xfId="0" applyFont="1" applyBorder="1" applyAlignment="1">
      <alignment vertical="top" wrapText="1"/>
    </xf>
    <xf numFmtId="0" fontId="10" fillId="6" borderId="1" xfId="0" applyFont="1" applyFill="1" applyBorder="1" applyAlignment="1">
      <alignment horizontal="center" vertical="top"/>
    </xf>
    <xf numFmtId="0" fontId="20" fillId="4" borderId="1" xfId="0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vertical="top"/>
    </xf>
    <xf numFmtId="0" fontId="20" fillId="4" borderId="1" xfId="0" applyFont="1" applyFill="1" applyBorder="1" applyAlignment="1">
      <alignment horizontal="left" vertical="top"/>
    </xf>
    <xf numFmtId="0" fontId="10" fillId="3" borderId="2" xfId="0" applyFont="1" applyFill="1" applyBorder="1" applyAlignment="1">
      <alignment vertical="top" wrapText="1"/>
    </xf>
    <xf numFmtId="0" fontId="10" fillId="3" borderId="2" xfId="0" applyFont="1" applyFill="1" applyBorder="1"/>
    <xf numFmtId="0" fontId="18" fillId="3" borderId="2" xfId="0" applyFont="1" applyFill="1" applyBorder="1" applyAlignment="1">
      <alignment horizontal="left"/>
    </xf>
    <xf numFmtId="0" fontId="9" fillId="0" borderId="13" xfId="0" applyFont="1" applyBorder="1" applyAlignment="1">
      <alignment vertical="top" wrapText="1"/>
    </xf>
    <xf numFmtId="0" fontId="10" fillId="3" borderId="4" xfId="0" applyFont="1" applyFill="1" applyBorder="1" applyAlignment="1">
      <alignment vertical="top"/>
    </xf>
    <xf numFmtId="187" fontId="9" fillId="3" borderId="6" xfId="1" applyNumberFormat="1" applyFont="1" applyFill="1" applyBorder="1"/>
    <xf numFmtId="187" fontId="9" fillId="3" borderId="4" xfId="0" applyNumberFormat="1" applyFont="1" applyFill="1" applyBorder="1"/>
    <xf numFmtId="0" fontId="10" fillId="0" borderId="1" xfId="0" applyFont="1" applyBorder="1" applyAlignment="1">
      <alignment vertical="top"/>
    </xf>
    <xf numFmtId="187" fontId="9" fillId="0" borderId="3" xfId="1" applyNumberFormat="1" applyFont="1" applyBorder="1"/>
    <xf numFmtId="0" fontId="10" fillId="0" borderId="2" xfId="0" applyFont="1" applyBorder="1" applyAlignment="1">
      <alignment vertical="top"/>
    </xf>
    <xf numFmtId="187" fontId="9" fillId="0" borderId="8" xfId="1" applyNumberFormat="1" applyFont="1" applyBorder="1"/>
    <xf numFmtId="0" fontId="9" fillId="0" borderId="2" xfId="0" applyFont="1" applyBorder="1"/>
    <xf numFmtId="0" fontId="10" fillId="0" borderId="13" xfId="0" applyFont="1" applyBorder="1" applyAlignment="1">
      <alignment vertical="top" wrapText="1"/>
    </xf>
    <xf numFmtId="0" fontId="9" fillId="0" borderId="13" xfId="0" applyFont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0" fontId="10" fillId="3" borderId="5" xfId="0" applyFont="1" applyFill="1" applyBorder="1" applyAlignment="1">
      <alignment vertical="top" wrapText="1"/>
    </xf>
    <xf numFmtId="187" fontId="10" fillId="3" borderId="5" xfId="1" applyNumberFormat="1" applyFont="1" applyFill="1" applyBorder="1"/>
    <xf numFmtId="0" fontId="10" fillId="3" borderId="5" xfId="0" applyFont="1" applyFill="1" applyBorder="1"/>
    <xf numFmtId="187" fontId="10" fillId="3" borderId="5" xfId="0" applyNumberFormat="1" applyFont="1" applyFill="1" applyBorder="1"/>
    <xf numFmtId="0" fontId="9" fillId="3" borderId="5" xfId="0" applyFont="1" applyFill="1" applyBorder="1" applyAlignment="1">
      <alignment horizontal="left" vertical="top"/>
    </xf>
    <xf numFmtId="0" fontId="10" fillId="3" borderId="5" xfId="0" applyFont="1" applyFill="1" applyBorder="1" applyAlignment="1"/>
    <xf numFmtId="0" fontId="9" fillId="0" borderId="9" xfId="0" applyFont="1" applyBorder="1" applyAlignment="1">
      <alignment horizontal="center" vertical="top" wrapText="1"/>
    </xf>
    <xf numFmtId="0" fontId="10" fillId="3" borderId="4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left"/>
    </xf>
    <xf numFmtId="187" fontId="9" fillId="3" borderId="9" xfId="1" applyNumberFormat="1" applyFont="1" applyFill="1" applyBorder="1" applyAlignment="1">
      <alignment vertical="top"/>
    </xf>
    <xf numFmtId="0" fontId="9" fillId="3" borderId="4" xfId="0" applyFont="1" applyFill="1" applyBorder="1" applyAlignment="1">
      <alignment vertical="top"/>
    </xf>
    <xf numFmtId="187" fontId="9" fillId="3" borderId="5" xfId="0" applyNumberFormat="1" applyFont="1" applyFill="1" applyBorder="1" applyAlignment="1">
      <alignment vertical="top"/>
    </xf>
    <xf numFmtId="187" fontId="9" fillId="0" borderId="1" xfId="1" applyNumberFormat="1" applyFont="1" applyBorder="1" applyAlignment="1">
      <alignment vertical="top"/>
    </xf>
    <xf numFmtId="0" fontId="9" fillId="0" borderId="1" xfId="0" applyFont="1" applyBorder="1" applyAlignment="1">
      <alignment vertical="top"/>
    </xf>
    <xf numFmtId="187" fontId="9" fillId="0" borderId="1" xfId="0" applyNumberFormat="1" applyFont="1" applyBorder="1" applyAlignment="1">
      <alignment vertical="top"/>
    </xf>
    <xf numFmtId="187" fontId="18" fillId="0" borderId="6" xfId="1" applyNumberFormat="1" applyFont="1" applyBorder="1"/>
    <xf numFmtId="0" fontId="18" fillId="0" borderId="4" xfId="0" applyFont="1" applyBorder="1"/>
    <xf numFmtId="0" fontId="9" fillId="0" borderId="5" xfId="0" applyFont="1" applyFill="1" applyBorder="1" applyAlignment="1">
      <alignment vertical="top" wrapText="1"/>
    </xf>
    <xf numFmtId="187" fontId="18" fillId="0" borderId="3" xfId="1" applyNumberFormat="1" applyFont="1" applyBorder="1"/>
    <xf numFmtId="0" fontId="10" fillId="0" borderId="5" xfId="0" applyFont="1" applyFill="1" applyBorder="1" applyAlignment="1">
      <alignment vertical="top" wrapText="1"/>
    </xf>
    <xf numFmtId="0" fontId="21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  <xf numFmtId="0" fontId="18" fillId="0" borderId="4" xfId="0" applyFont="1" applyBorder="1" applyAlignment="1">
      <alignment horizontal="left" vertical="top"/>
    </xf>
    <xf numFmtId="0" fontId="9" fillId="0" borderId="5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/>
    </xf>
    <xf numFmtId="0" fontId="21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left" vertical="top" wrapText="1"/>
    </xf>
    <xf numFmtId="0" fontId="10" fillId="4" borderId="1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vertical="center"/>
    </xf>
    <xf numFmtId="187" fontId="10" fillId="4" borderId="3" xfId="1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vertical="center"/>
    </xf>
    <xf numFmtId="187" fontId="10" fillId="4" borderId="1" xfId="0" applyNumberFormat="1" applyFont="1" applyFill="1" applyBorder="1" applyAlignment="1">
      <alignment vertical="center"/>
    </xf>
    <xf numFmtId="0" fontId="9" fillId="4" borderId="1" xfId="0" applyFont="1" applyFill="1" applyBorder="1" applyAlignment="1">
      <alignment horizontal="left" vertical="top"/>
    </xf>
    <xf numFmtId="0" fontId="10" fillId="3" borderId="1" xfId="0" applyFont="1" applyFill="1" applyBorder="1" applyAlignment="1">
      <alignment horizontal="left" vertical="top" wrapText="1"/>
    </xf>
    <xf numFmtId="187" fontId="10" fillId="3" borderId="1" xfId="1" applyNumberFormat="1" applyFont="1" applyFill="1" applyBorder="1" applyAlignment="1">
      <alignment horizontal="left" vertical="top"/>
    </xf>
    <xf numFmtId="0" fontId="10" fillId="3" borderId="1" xfId="0" applyFont="1" applyFill="1" applyBorder="1" applyAlignment="1">
      <alignment horizontal="left" vertical="top"/>
    </xf>
    <xf numFmtId="187" fontId="10" fillId="3" borderId="1" xfId="0" applyNumberFormat="1" applyFont="1" applyFill="1" applyBorder="1"/>
    <xf numFmtId="187" fontId="10" fillId="0" borderId="5" xfId="1" applyNumberFormat="1" applyFont="1" applyBorder="1" applyAlignment="1">
      <alignment horizontal="left" vertical="top"/>
    </xf>
    <xf numFmtId="187" fontId="9" fillId="0" borderId="5" xfId="1" applyNumberFormat="1" applyFont="1" applyBorder="1" applyAlignment="1">
      <alignment horizontal="right" vertical="top"/>
    </xf>
    <xf numFmtId="0" fontId="10" fillId="0" borderId="5" xfId="0" applyFont="1" applyBorder="1" applyAlignment="1">
      <alignment horizontal="left" vertical="top"/>
    </xf>
    <xf numFmtId="187" fontId="9" fillId="0" borderId="5" xfId="0" applyNumberFormat="1" applyFont="1" applyBorder="1" applyAlignment="1">
      <alignment horizontal="left" vertical="top"/>
    </xf>
    <xf numFmtId="187" fontId="10" fillId="0" borderId="1" xfId="1" applyNumberFormat="1" applyFont="1" applyFill="1" applyBorder="1" applyAlignment="1">
      <alignment horizontal="left" vertical="top"/>
    </xf>
    <xf numFmtId="187" fontId="9" fillId="0" borderId="1" xfId="1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187" fontId="9" fillId="0" borderId="1" xfId="0" applyNumberFormat="1" applyFont="1" applyFill="1" applyBorder="1" applyAlignment="1">
      <alignment horizontal="left" vertical="top"/>
    </xf>
    <xf numFmtId="187" fontId="10" fillId="0" borderId="4" xfId="1" applyNumberFormat="1" applyFont="1" applyFill="1" applyBorder="1" applyAlignment="1">
      <alignment horizontal="left" vertical="top"/>
    </xf>
    <xf numFmtId="187" fontId="9" fillId="0" borderId="4" xfId="1" applyNumberFormat="1" applyFont="1" applyFill="1" applyBorder="1" applyAlignment="1">
      <alignment horizontal="left" vertical="top"/>
    </xf>
    <xf numFmtId="0" fontId="10" fillId="0" borderId="4" xfId="0" applyFont="1" applyFill="1" applyBorder="1" applyAlignment="1">
      <alignment horizontal="left" vertical="top"/>
    </xf>
    <xf numFmtId="187" fontId="9" fillId="0" borderId="4" xfId="0" applyNumberFormat="1" applyFont="1" applyFill="1" applyBorder="1" applyAlignment="1">
      <alignment horizontal="left" vertical="top"/>
    </xf>
    <xf numFmtId="0" fontId="9" fillId="0" borderId="2" xfId="0" applyFont="1" applyBorder="1" applyAlignment="1">
      <alignment horizontal="left" vertical="top"/>
    </xf>
    <xf numFmtId="0" fontId="9" fillId="0" borderId="18" xfId="0" applyFont="1" applyFill="1" applyBorder="1" applyAlignment="1">
      <alignment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/>
    </xf>
    <xf numFmtId="187" fontId="10" fillId="3" borderId="5" xfId="0" applyNumberFormat="1" applyFont="1" applyFill="1" applyBorder="1" applyAlignment="1">
      <alignment vertical="top"/>
    </xf>
    <xf numFmtId="0" fontId="9" fillId="0" borderId="5" xfId="0" applyFont="1" applyBorder="1" applyAlignment="1">
      <alignment horizontal="left" vertical="top"/>
    </xf>
    <xf numFmtId="0" fontId="10" fillId="3" borderId="4" xfId="0" applyFont="1" applyFill="1" applyBorder="1" applyAlignment="1">
      <alignment horizontal="left" vertical="top"/>
    </xf>
    <xf numFmtId="187" fontId="10" fillId="3" borderId="4" xfId="1" applyNumberFormat="1" applyFont="1" applyFill="1" applyBorder="1" applyAlignment="1">
      <alignment horizontal="left" vertical="top"/>
    </xf>
    <xf numFmtId="187" fontId="9" fillId="0" borderId="1" xfId="0" applyNumberFormat="1" applyFont="1" applyBorder="1" applyAlignment="1">
      <alignment horizontal="left" vertical="top"/>
    </xf>
    <xf numFmtId="0" fontId="7" fillId="0" borderId="4" xfId="0" applyFont="1" applyBorder="1" applyAlignment="1">
      <alignment vertical="top"/>
    </xf>
    <xf numFmtId="187" fontId="10" fillId="0" borderId="2" xfId="1" applyNumberFormat="1" applyFont="1" applyBorder="1" applyAlignment="1">
      <alignment horizontal="left" vertical="top"/>
    </xf>
    <xf numFmtId="187" fontId="9" fillId="0" borderId="2" xfId="1" applyNumberFormat="1" applyFont="1" applyBorder="1" applyAlignment="1">
      <alignment horizontal="left" vertical="top"/>
    </xf>
    <xf numFmtId="0" fontId="10" fillId="0" borderId="2" xfId="0" applyFont="1" applyBorder="1" applyAlignment="1">
      <alignment horizontal="left" vertical="top"/>
    </xf>
    <xf numFmtId="187" fontId="9" fillId="0" borderId="2" xfId="0" applyNumberFormat="1" applyFont="1" applyBorder="1" applyAlignment="1">
      <alignment horizontal="left" vertical="top"/>
    </xf>
    <xf numFmtId="0" fontId="9" fillId="0" borderId="6" xfId="0" applyFont="1" applyBorder="1" applyAlignment="1">
      <alignment horizontal="center" vertical="top" wrapText="1"/>
    </xf>
    <xf numFmtId="0" fontId="10" fillId="5" borderId="2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left" vertical="top"/>
    </xf>
    <xf numFmtId="187" fontId="10" fillId="3" borderId="2" xfId="0" applyNumberFormat="1" applyFont="1" applyFill="1" applyBorder="1" applyAlignment="1">
      <alignment vertical="top"/>
    </xf>
    <xf numFmtId="0" fontId="10" fillId="5" borderId="4" xfId="0" applyFont="1" applyFill="1" applyBorder="1" applyAlignment="1">
      <alignment vertical="top" wrapText="1"/>
    </xf>
    <xf numFmtId="187" fontId="10" fillId="5" borderId="5" xfId="1" applyNumberFormat="1" applyFont="1" applyFill="1" applyBorder="1" applyAlignment="1">
      <alignment horizontal="left" vertical="top"/>
    </xf>
    <xf numFmtId="187" fontId="10" fillId="3" borderId="4" xfId="0" applyNumberFormat="1" applyFont="1" applyFill="1" applyBorder="1" applyAlignment="1">
      <alignment vertical="top"/>
    </xf>
    <xf numFmtId="187" fontId="10" fillId="0" borderId="1" xfId="1" applyNumberFormat="1" applyFont="1" applyBorder="1" applyAlignment="1">
      <alignment horizontal="left" vertical="top"/>
    </xf>
    <xf numFmtId="187" fontId="9" fillId="0" borderId="1" xfId="1" applyNumberFormat="1" applyFont="1" applyBorder="1" applyAlignment="1">
      <alignment horizontal="left" vertical="top"/>
    </xf>
    <xf numFmtId="0" fontId="10" fillId="0" borderId="1" xfId="0" applyFont="1" applyBorder="1" applyAlignment="1">
      <alignment horizontal="left" vertical="top"/>
    </xf>
    <xf numFmtId="187" fontId="10" fillId="0" borderId="4" xfId="1" applyNumberFormat="1" applyFont="1" applyBorder="1" applyAlignment="1">
      <alignment horizontal="left" vertical="top"/>
    </xf>
    <xf numFmtId="187" fontId="9" fillId="0" borderId="4" xfId="1" applyNumberFormat="1" applyFont="1" applyBorder="1" applyAlignment="1">
      <alignment horizontal="left" vertical="top"/>
    </xf>
    <xf numFmtId="0" fontId="10" fillId="0" borderId="4" xfId="0" applyFont="1" applyBorder="1" applyAlignment="1">
      <alignment horizontal="left" vertical="top"/>
    </xf>
    <xf numFmtId="187" fontId="9" fillId="0" borderId="4" xfId="0" applyNumberFormat="1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10" fillId="3" borderId="10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center"/>
    </xf>
    <xf numFmtId="0" fontId="9" fillId="0" borderId="8" xfId="0" applyFont="1" applyBorder="1" applyAlignment="1">
      <alignment vertical="top" wrapText="1"/>
    </xf>
    <xf numFmtId="187" fontId="9" fillId="0" borderId="2" xfId="1" applyNumberFormat="1" applyFont="1" applyBorder="1"/>
    <xf numFmtId="187" fontId="9" fillId="0" borderId="5" xfId="1" applyNumberFormat="1" applyFont="1" applyBorder="1"/>
    <xf numFmtId="0" fontId="7" fillId="0" borderId="13" xfId="0" applyFont="1" applyBorder="1" applyAlignment="1">
      <alignment wrapText="1"/>
    </xf>
    <xf numFmtId="187" fontId="9" fillId="0" borderId="2" xfId="1" applyNumberFormat="1" applyFont="1" applyFill="1" applyBorder="1"/>
    <xf numFmtId="187" fontId="9" fillId="0" borderId="4" xfId="1" applyNumberFormat="1" applyFont="1" applyFill="1" applyBorder="1"/>
    <xf numFmtId="0" fontId="14" fillId="0" borderId="5" xfId="0" applyFont="1" applyBorder="1"/>
    <xf numFmtId="0" fontId="9" fillId="0" borderId="13" xfId="0" applyFont="1" applyFill="1" applyBorder="1" applyAlignment="1">
      <alignment vertical="top" wrapText="1"/>
    </xf>
    <xf numFmtId="0" fontId="9" fillId="0" borderId="8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/>
    </xf>
    <xf numFmtId="0" fontId="9" fillId="0" borderId="9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187" fontId="18" fillId="0" borderId="1" xfId="1" applyNumberFormat="1" applyFont="1" applyBorder="1"/>
    <xf numFmtId="0" fontId="9" fillId="0" borderId="5" xfId="0" quotePrefix="1" applyFont="1" applyBorder="1" applyAlignment="1">
      <alignment horizontal="left" vertical="center" wrapText="1" indent="4"/>
    </xf>
    <xf numFmtId="0" fontId="14" fillId="0" borderId="0" xfId="0" applyFont="1" applyBorder="1"/>
    <xf numFmtId="0" fontId="9" fillId="0" borderId="4" xfId="0" quotePrefix="1" applyFont="1" applyBorder="1" applyAlignment="1">
      <alignment horizontal="left" vertical="center" wrapText="1" indent="4"/>
    </xf>
    <xf numFmtId="0" fontId="10" fillId="3" borderId="2" xfId="0" applyFont="1" applyFill="1" applyBorder="1" applyAlignment="1">
      <alignment horizontal="left" vertical="top" wrapText="1"/>
    </xf>
    <xf numFmtId="0" fontId="9" fillId="0" borderId="7" xfId="0" applyFont="1" applyBorder="1"/>
    <xf numFmtId="0" fontId="10" fillId="4" borderId="1" xfId="0" applyFont="1" applyFill="1" applyBorder="1" applyAlignment="1">
      <alignment vertical="center"/>
    </xf>
    <xf numFmtId="0" fontId="9" fillId="6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/>
    </xf>
    <xf numFmtId="187" fontId="10" fillId="6" borderId="1" xfId="1" applyNumberFormat="1" applyFont="1" applyFill="1" applyBorder="1" applyAlignment="1">
      <alignment vertical="center"/>
    </xf>
    <xf numFmtId="0" fontId="9" fillId="6" borderId="1" xfId="0" applyFont="1" applyFill="1" applyBorder="1" applyAlignment="1">
      <alignment horizontal="left" vertical="center"/>
    </xf>
    <xf numFmtId="187" fontId="10" fillId="3" borderId="4" xfId="0" applyNumberFormat="1" applyFont="1" applyFill="1" applyBorder="1"/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187" fontId="9" fillId="0" borderId="2" xfId="0" applyNumberFormat="1" applyFont="1" applyBorder="1"/>
    <xf numFmtId="0" fontId="7" fillId="0" borderId="4" xfId="0" applyFont="1" applyBorder="1" applyAlignment="1">
      <alignment vertical="top" wrapText="1"/>
    </xf>
    <xf numFmtId="0" fontId="9" fillId="0" borderId="13" xfId="0" applyFont="1" applyBorder="1" applyAlignment="1">
      <alignment vertical="center"/>
    </xf>
    <xf numFmtId="0" fontId="9" fillId="0" borderId="12" xfId="0" applyFont="1" applyBorder="1" applyAlignment="1">
      <alignment horizontal="center" vertical="top" wrapText="1"/>
    </xf>
    <xf numFmtId="0" fontId="10" fillId="3" borderId="15" xfId="0" applyFont="1" applyFill="1" applyBorder="1" applyAlignment="1">
      <alignment vertical="top" wrapText="1"/>
    </xf>
    <xf numFmtId="187" fontId="10" fillId="3" borderId="5" xfId="1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horizontal="left"/>
    </xf>
    <xf numFmtId="187" fontId="9" fillId="0" borderId="5" xfId="1" applyNumberFormat="1" applyFont="1" applyFill="1" applyBorder="1"/>
    <xf numFmtId="187" fontId="9" fillId="0" borderId="5" xfId="1" applyNumberFormat="1" applyFont="1" applyFill="1" applyBorder="1" applyAlignment="1">
      <alignment vertical="top"/>
    </xf>
    <xf numFmtId="0" fontId="9" fillId="0" borderId="5" xfId="0" applyFont="1" applyFill="1" applyBorder="1" applyAlignment="1">
      <alignment vertical="top"/>
    </xf>
    <xf numFmtId="187" fontId="9" fillId="0" borderId="5" xfId="0" applyNumberFormat="1" applyFont="1" applyFill="1" applyBorder="1" applyAlignment="1">
      <alignment vertical="top"/>
    </xf>
    <xf numFmtId="0" fontId="9" fillId="0" borderId="2" xfId="0" applyFont="1" applyFill="1" applyBorder="1" applyAlignment="1">
      <alignment horizontal="left"/>
    </xf>
    <xf numFmtId="187" fontId="10" fillId="3" borderId="2" xfId="1" applyNumberFormat="1" applyFont="1" applyFill="1" applyBorder="1" applyAlignment="1">
      <alignment horizontal="left" vertical="top"/>
    </xf>
    <xf numFmtId="0" fontId="7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top" wrapText="1"/>
    </xf>
    <xf numFmtId="0" fontId="9" fillId="0" borderId="16" xfId="0" applyFont="1" applyBorder="1" applyAlignment="1">
      <alignment horizontal="center" vertical="top" wrapText="1"/>
    </xf>
    <xf numFmtId="0" fontId="9" fillId="3" borderId="1" xfId="0" applyFont="1" applyFill="1" applyBorder="1"/>
    <xf numFmtId="187" fontId="10" fillId="3" borderId="1" xfId="0" applyNumberFormat="1" applyFont="1" applyFill="1" applyBorder="1" applyAlignment="1">
      <alignment vertical="top"/>
    </xf>
    <xf numFmtId="0" fontId="9" fillId="3" borderId="1" xfId="0" applyFont="1" applyFill="1" applyBorder="1" applyAlignment="1">
      <alignment horizontal="left"/>
    </xf>
    <xf numFmtId="0" fontId="10" fillId="3" borderId="8" xfId="0" applyFont="1" applyFill="1" applyBorder="1" applyAlignment="1">
      <alignment vertical="top" wrapText="1"/>
    </xf>
    <xf numFmtId="0" fontId="10" fillId="3" borderId="9" xfId="0" applyFont="1" applyFill="1" applyBorder="1" applyAlignment="1">
      <alignment vertical="center"/>
    </xf>
    <xf numFmtId="0" fontId="6" fillId="0" borderId="12" xfId="0" applyFont="1" applyBorder="1" applyAlignment="1">
      <alignment vertical="center" wrapText="1"/>
    </xf>
    <xf numFmtId="0" fontId="18" fillId="0" borderId="5" xfId="0" applyFont="1" applyBorder="1" applyAlignment="1">
      <alignment vertical="center"/>
    </xf>
    <xf numFmtId="0" fontId="9" fillId="0" borderId="2" xfId="0" applyFont="1" applyBorder="1" applyAlignment="1">
      <alignment horizontal="left"/>
    </xf>
    <xf numFmtId="0" fontId="9" fillId="0" borderId="18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/>
    </xf>
    <xf numFmtId="0" fontId="18" fillId="0" borderId="4" xfId="0" applyFont="1" applyBorder="1" applyAlignment="1">
      <alignment vertical="center"/>
    </xf>
    <xf numFmtId="0" fontId="10" fillId="6" borderId="1" xfId="0" applyFont="1" applyFill="1" applyBorder="1" applyAlignment="1">
      <alignment vertical="center"/>
    </xf>
    <xf numFmtId="0" fontId="9" fillId="6" borderId="2" xfId="0" applyFont="1" applyFill="1" applyBorder="1" applyAlignment="1">
      <alignment horizontal="left" vertical="top" wrapText="1"/>
    </xf>
    <xf numFmtId="0" fontId="9" fillId="6" borderId="1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vertical="top" wrapText="1"/>
    </xf>
    <xf numFmtId="187" fontId="10" fillId="6" borderId="1" xfId="1" applyNumberFormat="1" applyFont="1" applyFill="1" applyBorder="1"/>
    <xf numFmtId="0" fontId="9" fillId="6" borderId="1" xfId="0" applyFont="1" applyFill="1" applyBorder="1"/>
    <xf numFmtId="0" fontId="9" fillId="6" borderId="1" xfId="0" applyFont="1" applyFill="1" applyBorder="1" applyAlignment="1">
      <alignment horizontal="left"/>
    </xf>
    <xf numFmtId="0" fontId="9" fillId="0" borderId="3" xfId="0" applyFont="1" applyBorder="1" applyAlignment="1">
      <alignment vertical="center"/>
    </xf>
    <xf numFmtId="0" fontId="10" fillId="8" borderId="1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top" wrapText="1"/>
    </xf>
    <xf numFmtId="187" fontId="10" fillId="8" borderId="1" xfId="1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/>
    </xf>
    <xf numFmtId="0" fontId="22" fillId="0" borderId="0" xfId="0" applyFont="1"/>
    <xf numFmtId="0" fontId="14" fillId="0" borderId="0" xfId="0" applyFont="1" applyAlignment="1">
      <alignment horizontal="center" vertical="top"/>
    </xf>
    <xf numFmtId="0" fontId="23" fillId="0" borderId="0" xfId="0" applyFont="1"/>
    <xf numFmtId="187" fontId="14" fillId="0" borderId="0" xfId="1" applyNumberFormat="1" applyFont="1"/>
    <xf numFmtId="187" fontId="23" fillId="0" borderId="0" xfId="1" applyNumberFormat="1" applyFont="1"/>
    <xf numFmtId="0" fontId="14" fillId="0" borderId="0" xfId="0" applyFont="1" applyAlignment="1">
      <alignment horizontal="left"/>
    </xf>
    <xf numFmtId="0" fontId="7" fillId="0" borderId="4" xfId="0" applyFont="1" applyBorder="1" applyAlignment="1">
      <alignment vertical="center" wrapText="1"/>
    </xf>
    <xf numFmtId="0" fontId="15" fillId="0" borderId="1" xfId="2" applyFont="1" applyBorder="1" applyAlignment="1">
      <alignment horizontal="left" wrapText="1"/>
    </xf>
    <xf numFmtId="0" fontId="7" fillId="0" borderId="18" xfId="0" applyFont="1" applyBorder="1" applyAlignment="1">
      <alignment vertical="center" wrapText="1"/>
    </xf>
    <xf numFmtId="0" fontId="9" fillId="0" borderId="5" xfId="0" applyFont="1" applyFill="1" applyBorder="1" applyAlignment="1">
      <alignment vertical="center"/>
    </xf>
    <xf numFmtId="0" fontId="9" fillId="0" borderId="13" xfId="0" applyFont="1" applyFill="1" applyBorder="1" applyAlignment="1">
      <alignment vertical="center"/>
    </xf>
    <xf numFmtId="0" fontId="6" fillId="0" borderId="5" xfId="0" applyFont="1" applyFill="1" applyBorder="1"/>
    <xf numFmtId="0" fontId="5" fillId="0" borderId="4" xfId="0" applyFont="1" applyBorder="1" applyAlignment="1">
      <alignment horizontal="left" vertical="center" indent="2"/>
    </xf>
    <xf numFmtId="187" fontId="9" fillId="0" borderId="4" xfId="1" applyNumberFormat="1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9" fillId="0" borderId="2" xfId="0" applyFont="1" applyFill="1" applyBorder="1"/>
    <xf numFmtId="187" fontId="9" fillId="0" borderId="4" xfId="0" applyNumberFormat="1" applyFont="1" applyFill="1" applyBorder="1" applyAlignment="1">
      <alignment vertical="top"/>
    </xf>
    <xf numFmtId="187" fontId="9" fillId="0" borderId="2" xfId="0" applyNumberFormat="1" applyFont="1" applyFill="1" applyBorder="1"/>
    <xf numFmtId="0" fontId="9" fillId="0" borderId="4" xfId="0" applyFont="1" applyFill="1" applyBorder="1" applyAlignment="1">
      <alignment horizontal="left" vertical="top"/>
    </xf>
    <xf numFmtId="0" fontId="8" fillId="0" borderId="4" xfId="2" applyFont="1" applyBorder="1" applyAlignment="1">
      <alignment horizontal="left" wrapText="1"/>
    </xf>
    <xf numFmtId="0" fontId="8" fillId="0" borderId="5" xfId="2" applyFont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187" fontId="18" fillId="0" borderId="9" xfId="1" applyNumberFormat="1" applyFont="1" applyBorder="1"/>
    <xf numFmtId="187" fontId="18" fillId="0" borderId="4" xfId="1" applyNumberFormat="1" applyFont="1" applyBorder="1"/>
    <xf numFmtId="187" fontId="18" fillId="0" borderId="2" xfId="1" applyNumberFormat="1" applyFont="1" applyBorder="1"/>
    <xf numFmtId="187" fontId="18" fillId="0" borderId="5" xfId="1" applyNumberFormat="1" applyFont="1" applyBorder="1"/>
    <xf numFmtId="187" fontId="9" fillId="0" borderId="2" xfId="1" applyNumberFormat="1" applyFont="1" applyBorder="1" applyAlignment="1">
      <alignment vertical="top"/>
    </xf>
    <xf numFmtId="187" fontId="9" fillId="0" borderId="4" xfId="1" applyNumberFormat="1" applyFont="1" applyBorder="1" applyAlignment="1">
      <alignment vertical="top"/>
    </xf>
    <xf numFmtId="187" fontId="9" fillId="0" borderId="5" xfId="1" applyNumberFormat="1" applyFont="1" applyBorder="1" applyAlignment="1">
      <alignment vertical="top"/>
    </xf>
    <xf numFmtId="0" fontId="9" fillId="0" borderId="4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18" fillId="0" borderId="2" xfId="0" applyFont="1" applyBorder="1"/>
    <xf numFmtId="0" fontId="18" fillId="0" borderId="5" xfId="0" applyFont="1" applyBorder="1"/>
    <xf numFmtId="187" fontId="9" fillId="0" borderId="4" xfId="0" applyNumberFormat="1" applyFont="1" applyBorder="1" applyAlignment="1">
      <alignment vertical="top"/>
    </xf>
    <xf numFmtId="187" fontId="9" fillId="0" borderId="2" xfId="0" applyNumberFormat="1" applyFont="1" applyBorder="1" applyAlignment="1">
      <alignment vertical="top"/>
    </xf>
    <xf numFmtId="187" fontId="9" fillId="0" borderId="5" xfId="0" applyNumberFormat="1" applyFont="1" applyBorder="1" applyAlignment="1">
      <alignment vertical="top"/>
    </xf>
    <xf numFmtId="0" fontId="8" fillId="0" borderId="5" xfId="2" applyFont="1" applyBorder="1" applyAlignment="1">
      <alignment horizontal="left" vertical="top"/>
    </xf>
    <xf numFmtId="0" fontId="8" fillId="0" borderId="2" xfId="2" applyFont="1" applyBorder="1" applyAlignment="1">
      <alignment vertical="top" wrapText="1"/>
    </xf>
    <xf numFmtId="0" fontId="15" fillId="0" borderId="2" xfId="2" applyFont="1" applyBorder="1" applyAlignment="1">
      <alignment horizontal="left" vertical="top"/>
    </xf>
    <xf numFmtId="0" fontId="9" fillId="0" borderId="18" xfId="0" applyFont="1" applyBorder="1"/>
    <xf numFmtId="0" fontId="8" fillId="0" borderId="6" xfId="3" applyFont="1" applyBorder="1"/>
    <xf numFmtId="0" fontId="8" fillId="0" borderId="2" xfId="3" applyFont="1" applyBorder="1"/>
    <xf numFmtId="0" fontId="13" fillId="0" borderId="2" xfId="2" applyFont="1" applyBorder="1" applyAlignment="1">
      <alignment horizontal="left" vertical="top"/>
    </xf>
    <xf numFmtId="0" fontId="8" fillId="0" borderId="8" xfId="3" applyFont="1" applyBorder="1"/>
    <xf numFmtId="0" fontId="8" fillId="0" borderId="4" xfId="3" applyFont="1" applyBorder="1"/>
    <xf numFmtId="0" fontId="8" fillId="0" borderId="18" xfId="2" applyFont="1" applyBorder="1" applyAlignment="1">
      <alignment horizontal="left" vertical="top" wrapText="1"/>
    </xf>
    <xf numFmtId="0" fontId="12" fillId="0" borderId="5" xfId="0" applyFont="1" applyBorder="1"/>
    <xf numFmtId="0" fontId="14" fillId="0" borderId="3" xfId="2" applyFont="1" applyBorder="1" applyAlignment="1">
      <alignment horizontal="left" vertical="top"/>
    </xf>
    <xf numFmtId="0" fontId="14" fillId="0" borderId="1" xfId="2" applyFont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87" fontId="10" fillId="3" borderId="2" xfId="0" applyNumberFormat="1" applyFont="1" applyFill="1" applyBorder="1" applyAlignment="1">
      <alignment horizontal="center" vertical="top"/>
    </xf>
    <xf numFmtId="187" fontId="10" fillId="3" borderId="5" xfId="0" applyNumberFormat="1" applyFont="1" applyFill="1" applyBorder="1" applyAlignment="1">
      <alignment horizontal="center" vertical="top"/>
    </xf>
    <xf numFmtId="0" fontId="10" fillId="0" borderId="5" xfId="0" applyFont="1" applyBorder="1" applyAlignment="1">
      <alignment horizontal="left" vertical="top" wrapText="1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top" wrapText="1"/>
    </xf>
    <xf numFmtId="0" fontId="10" fillId="7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7" fillId="0" borderId="4" xfId="0" applyFont="1" applyBorder="1" applyAlignment="1">
      <alignment horizontal="left" vertical="top"/>
    </xf>
    <xf numFmtId="0" fontId="9" fillId="0" borderId="2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4" xfId="0" applyFont="1" applyBorder="1" applyAlignment="1">
      <alignment horizontal="left" vertical="top" wrapText="1"/>
    </xf>
  </cellXfs>
  <cellStyles count="4">
    <cellStyle name="Normal 4" xfId="2" xr:uid="{00000000-0005-0000-0000-000000000000}"/>
    <cellStyle name="จุลภาค" xfId="1" builtinId="3"/>
    <cellStyle name="ปกติ" xfId="0" builtinId="0"/>
    <cellStyle name="ปกติ 2 2 2" xfId="3" xr:uid="{00000000-0005-0000-0000-000003000000}"/>
  </cellStyles>
  <dxfs count="0"/>
  <tableStyles count="0" defaultTableStyle="TableStyleMedium2" defaultPivotStyle="PivotStyleLight16"/>
  <colors>
    <mruColors>
      <color rgb="FFF8CBAD"/>
      <color rgb="FFD9D9D9"/>
      <color rgb="FFFFD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49"/>
  <sheetViews>
    <sheetView tabSelected="1" view="pageLayout" topLeftCell="A73" zoomScale="145" zoomScaleNormal="115" zoomScaleSheetLayoutView="115" zoomScalePageLayoutView="145" workbookViewId="0">
      <selection activeCell="D69" sqref="D69:D76"/>
    </sheetView>
  </sheetViews>
  <sheetFormatPr defaultRowHeight="18.75" x14ac:dyDescent="0.45"/>
  <cols>
    <col min="1" max="1" width="20.625" style="101" customWidth="1"/>
    <col min="2" max="2" width="24.875" style="101" customWidth="1"/>
    <col min="3" max="3" width="10.75" style="342" customWidth="1"/>
    <col min="4" max="4" width="26.125" style="101" customWidth="1"/>
    <col min="5" max="5" width="50.25" style="101" customWidth="1"/>
    <col min="6" max="6" width="9.625" style="344" bestFit="1" customWidth="1"/>
    <col min="7" max="7" width="10.125" style="344" customWidth="1"/>
    <col min="8" max="8" width="5.75" style="101" customWidth="1"/>
    <col min="9" max="9" width="10.5" style="101" customWidth="1"/>
    <col min="10" max="10" width="17.375" style="346" customWidth="1"/>
    <col min="11" max="16384" width="9" style="101"/>
  </cols>
  <sheetData>
    <row r="1" spans="1:10" ht="55.5" customHeight="1" x14ac:dyDescent="0.45">
      <c r="A1" s="399" t="s">
        <v>331</v>
      </c>
      <c r="B1" s="400"/>
      <c r="C1" s="400"/>
      <c r="D1" s="400"/>
      <c r="E1" s="400"/>
      <c r="F1" s="400"/>
      <c r="G1" s="400"/>
      <c r="H1" s="400"/>
      <c r="I1" s="400"/>
      <c r="J1" s="400"/>
    </row>
    <row r="2" spans="1:10" ht="27" customHeight="1" x14ac:dyDescent="0.45">
      <c r="A2" s="409" t="s">
        <v>0</v>
      </c>
      <c r="B2" s="408" t="s">
        <v>1</v>
      </c>
      <c r="C2" s="407" t="s">
        <v>54</v>
      </c>
      <c r="D2" s="406" t="s">
        <v>2</v>
      </c>
      <c r="E2" s="406" t="s">
        <v>3</v>
      </c>
      <c r="F2" s="403" t="s">
        <v>4</v>
      </c>
      <c r="G2" s="404"/>
      <c r="H2" s="404"/>
      <c r="I2" s="405"/>
      <c r="J2" s="401" t="s">
        <v>5</v>
      </c>
    </row>
    <row r="3" spans="1:10" ht="39.75" customHeight="1" x14ac:dyDescent="0.45">
      <c r="A3" s="409"/>
      <c r="B3" s="408"/>
      <c r="C3" s="407"/>
      <c r="D3" s="406"/>
      <c r="E3" s="406"/>
      <c r="F3" s="102" t="s">
        <v>6</v>
      </c>
      <c r="G3" s="102" t="s">
        <v>7</v>
      </c>
      <c r="H3" s="103" t="s">
        <v>8</v>
      </c>
      <c r="I3" s="103" t="s">
        <v>9</v>
      </c>
      <c r="J3" s="402"/>
    </row>
    <row r="4" spans="1:10" ht="24.75" customHeight="1" x14ac:dyDescent="0.45">
      <c r="A4" s="104" t="s">
        <v>29</v>
      </c>
      <c r="B4" s="105"/>
      <c r="C4" s="106"/>
      <c r="D4" s="107"/>
      <c r="E4" s="108"/>
      <c r="F4" s="109">
        <f>F5+F11</f>
        <v>0</v>
      </c>
      <c r="G4" s="109">
        <f>G5+G11+G15</f>
        <v>468520</v>
      </c>
      <c r="H4" s="107"/>
      <c r="I4" s="109">
        <f>F4+G4</f>
        <v>468520</v>
      </c>
      <c r="J4" s="110"/>
    </row>
    <row r="5" spans="1:10" ht="21.75" customHeight="1" x14ac:dyDescent="0.5">
      <c r="A5" s="394" t="s">
        <v>211</v>
      </c>
      <c r="B5" s="6" t="s">
        <v>32</v>
      </c>
      <c r="C5" s="111" t="s">
        <v>10</v>
      </c>
      <c r="D5" s="112" t="s">
        <v>332</v>
      </c>
      <c r="E5" s="113" t="s">
        <v>201</v>
      </c>
      <c r="F5" s="114">
        <f>SUM(F7:F10)</f>
        <v>0</v>
      </c>
      <c r="G5" s="114">
        <f>SUM(G7:G8)</f>
        <v>32720</v>
      </c>
      <c r="H5" s="115"/>
      <c r="I5" s="116">
        <f>F5+G5</f>
        <v>32720</v>
      </c>
      <c r="J5" s="117"/>
    </row>
    <row r="6" spans="1:10" ht="21.75" x14ac:dyDescent="0.5">
      <c r="A6" s="410"/>
      <c r="B6" s="60" t="s">
        <v>31</v>
      </c>
      <c r="C6" s="118"/>
      <c r="D6" s="119" t="s">
        <v>34</v>
      </c>
      <c r="E6" s="120" t="s">
        <v>202</v>
      </c>
      <c r="F6" s="121"/>
      <c r="G6" s="122"/>
      <c r="H6" s="123"/>
      <c r="I6" s="123"/>
      <c r="J6" s="124"/>
    </row>
    <row r="7" spans="1:10" ht="21.75" x14ac:dyDescent="0.5">
      <c r="A7" s="410"/>
      <c r="B7" s="125"/>
      <c r="C7" s="118"/>
      <c r="D7" s="119" t="s">
        <v>35</v>
      </c>
      <c r="E7" s="1" t="s">
        <v>42</v>
      </c>
      <c r="F7" s="126"/>
      <c r="G7" s="126">
        <v>15000</v>
      </c>
      <c r="H7" s="127"/>
      <c r="I7" s="128">
        <f>F7+G7</f>
        <v>15000</v>
      </c>
      <c r="J7" s="1" t="s">
        <v>11</v>
      </c>
    </row>
    <row r="8" spans="1:10" ht="24.75" customHeight="1" x14ac:dyDescent="0.5">
      <c r="A8" s="410"/>
      <c r="B8" s="42" t="s">
        <v>246</v>
      </c>
      <c r="C8" s="111" t="s">
        <v>10</v>
      </c>
      <c r="D8" s="119" t="s">
        <v>36</v>
      </c>
      <c r="E8" s="63" t="s">
        <v>223</v>
      </c>
      <c r="F8" s="275"/>
      <c r="G8" s="275">
        <v>17720</v>
      </c>
      <c r="H8" s="356"/>
      <c r="I8" s="358">
        <f>F8+G8</f>
        <v>17720</v>
      </c>
      <c r="J8" s="10" t="s">
        <v>91</v>
      </c>
    </row>
    <row r="9" spans="1:10" ht="24" x14ac:dyDescent="0.5">
      <c r="A9" s="410"/>
      <c r="B9" s="129" t="s">
        <v>245</v>
      </c>
      <c r="C9" s="118"/>
      <c r="D9" s="130" t="s">
        <v>333</v>
      </c>
      <c r="E9" s="353" t="s">
        <v>224</v>
      </c>
      <c r="F9" s="354"/>
      <c r="G9" s="354"/>
      <c r="H9" s="355"/>
      <c r="I9" s="357">
        <f>F9+G9</f>
        <v>0</v>
      </c>
      <c r="J9" s="359"/>
    </row>
    <row r="10" spans="1:10" ht="21.75" x14ac:dyDescent="0.5">
      <c r="A10" s="410"/>
      <c r="B10" s="135" t="s">
        <v>244</v>
      </c>
      <c r="C10" s="118"/>
      <c r="D10" s="9" t="s">
        <v>37</v>
      </c>
      <c r="E10" s="136"/>
      <c r="F10" s="131"/>
      <c r="G10" s="131"/>
      <c r="H10" s="132"/>
      <c r="I10" s="133"/>
      <c r="J10" s="134"/>
    </row>
    <row r="11" spans="1:10" ht="24" customHeight="1" x14ac:dyDescent="0.5">
      <c r="A11" s="411"/>
      <c r="B11" s="137"/>
      <c r="C11" s="118"/>
      <c r="D11" s="7" t="s">
        <v>38</v>
      </c>
      <c r="E11" s="138" t="s">
        <v>44</v>
      </c>
      <c r="F11" s="139">
        <f>SUM(F13:F30)</f>
        <v>0</v>
      </c>
      <c r="G11" s="140">
        <f>SUM(G13:G14)</f>
        <v>19500</v>
      </c>
      <c r="H11" s="115"/>
      <c r="I11" s="116">
        <f>F11+G11</f>
        <v>19500</v>
      </c>
      <c r="J11" s="117"/>
    </row>
    <row r="12" spans="1:10" ht="21.75" customHeight="1" x14ac:dyDescent="0.5">
      <c r="A12" s="8"/>
      <c r="B12" s="44" t="s">
        <v>229</v>
      </c>
      <c r="C12" s="111" t="s">
        <v>33</v>
      </c>
      <c r="D12" s="7" t="s">
        <v>39</v>
      </c>
      <c r="E12" s="141" t="s">
        <v>45</v>
      </c>
      <c r="F12" s="142"/>
      <c r="G12" s="142"/>
      <c r="H12" s="143"/>
      <c r="I12" s="143"/>
      <c r="J12" s="144"/>
    </row>
    <row r="13" spans="1:10" ht="21" customHeight="1" x14ac:dyDescent="0.5">
      <c r="A13" s="8"/>
      <c r="B13" s="7" t="s">
        <v>230</v>
      </c>
      <c r="C13" s="118"/>
      <c r="D13" s="7" t="s">
        <v>40</v>
      </c>
      <c r="E13" s="145" t="s">
        <v>418</v>
      </c>
      <c r="F13" s="146"/>
      <c r="G13" s="146">
        <v>19500</v>
      </c>
      <c r="H13" s="147"/>
      <c r="I13" s="148">
        <f>F13+G13</f>
        <v>19500</v>
      </c>
      <c r="J13" s="1" t="s">
        <v>91</v>
      </c>
    </row>
    <row r="14" spans="1:10" ht="22.5" customHeight="1" x14ac:dyDescent="0.5">
      <c r="A14" s="8"/>
      <c r="B14" s="7" t="s">
        <v>231</v>
      </c>
      <c r="C14" s="118"/>
      <c r="D14" s="7" t="s">
        <v>41</v>
      </c>
      <c r="E14" s="149"/>
      <c r="F14" s="146"/>
      <c r="G14" s="146"/>
      <c r="H14" s="150"/>
      <c r="I14" s="148">
        <f t="shared" ref="I14" si="0">F14+G14</f>
        <v>0</v>
      </c>
      <c r="J14" s="151"/>
    </row>
    <row r="15" spans="1:10" ht="24.75" customHeight="1" x14ac:dyDescent="0.5">
      <c r="A15" s="8"/>
      <c r="B15" s="152"/>
      <c r="C15" s="118"/>
      <c r="D15" s="59" t="s">
        <v>188</v>
      </c>
      <c r="E15" s="153" t="s">
        <v>334</v>
      </c>
      <c r="F15" s="139">
        <f>SUM(F17:F34)</f>
        <v>0</v>
      </c>
      <c r="G15" s="140">
        <f>SUM(G17:G20)</f>
        <v>416300</v>
      </c>
      <c r="H15" s="115"/>
      <c r="I15" s="116">
        <f>F15+G15</f>
        <v>416300</v>
      </c>
      <c r="J15" s="117"/>
    </row>
    <row r="16" spans="1:10" ht="22.5" customHeight="1" x14ac:dyDescent="0.5">
      <c r="A16" s="43" t="s">
        <v>46</v>
      </c>
      <c r="B16" s="154" t="s">
        <v>473</v>
      </c>
      <c r="C16" s="111" t="s">
        <v>51</v>
      </c>
      <c r="D16" s="50" t="s">
        <v>189</v>
      </c>
      <c r="E16" s="141" t="s">
        <v>43</v>
      </c>
      <c r="F16" s="142"/>
      <c r="G16" s="142"/>
      <c r="H16" s="143"/>
      <c r="I16" s="143"/>
      <c r="J16" s="144"/>
    </row>
    <row r="17" spans="1:10" ht="22.5" customHeight="1" x14ac:dyDescent="0.5">
      <c r="A17" s="9" t="s">
        <v>47</v>
      </c>
      <c r="B17" s="7" t="s">
        <v>49</v>
      </c>
      <c r="C17" s="118" t="s">
        <v>52</v>
      </c>
      <c r="D17" s="50" t="s">
        <v>191</v>
      </c>
      <c r="E17" s="3" t="s">
        <v>419</v>
      </c>
      <c r="F17" s="146"/>
      <c r="G17" s="146">
        <v>4100</v>
      </c>
      <c r="H17" s="147"/>
      <c r="I17" s="148">
        <f t="shared" ref="I17:I18" si="1">F17+G17</f>
        <v>4100</v>
      </c>
      <c r="J17" s="1" t="s">
        <v>89</v>
      </c>
    </row>
    <row r="18" spans="1:10" ht="21.75" customHeight="1" x14ac:dyDescent="0.5">
      <c r="A18" s="9" t="s">
        <v>48</v>
      </c>
      <c r="B18" s="7" t="s">
        <v>50</v>
      </c>
      <c r="C18" s="155"/>
      <c r="D18" s="50" t="s">
        <v>192</v>
      </c>
      <c r="E18" s="4" t="s">
        <v>420</v>
      </c>
      <c r="F18" s="146"/>
      <c r="G18" s="146">
        <v>12200</v>
      </c>
      <c r="H18" s="147"/>
      <c r="I18" s="148">
        <f t="shared" si="1"/>
        <v>12200</v>
      </c>
      <c r="J18" s="390" t="s">
        <v>90</v>
      </c>
    </row>
    <row r="19" spans="1:10" ht="23.25" customHeight="1" x14ac:dyDescent="0.5">
      <c r="A19" s="8"/>
      <c r="B19" s="152"/>
      <c r="C19" s="155"/>
      <c r="D19" s="58" t="s">
        <v>190</v>
      </c>
      <c r="E19" s="63" t="s">
        <v>421</v>
      </c>
      <c r="F19" s="146"/>
      <c r="G19" s="146">
        <v>300000</v>
      </c>
      <c r="H19" s="147"/>
      <c r="I19" s="148">
        <f>F19+G19</f>
        <v>300000</v>
      </c>
      <c r="J19" s="35" t="s">
        <v>23</v>
      </c>
    </row>
    <row r="20" spans="1:10" ht="24" customHeight="1" x14ac:dyDescent="0.5">
      <c r="A20" s="59" t="s">
        <v>335</v>
      </c>
      <c r="B20" s="154" t="s">
        <v>471</v>
      </c>
      <c r="C20" s="73" t="s">
        <v>53</v>
      </c>
      <c r="D20" s="50" t="s">
        <v>200</v>
      </c>
      <c r="E20" s="23" t="s">
        <v>422</v>
      </c>
      <c r="F20" s="146"/>
      <c r="G20" s="146">
        <v>100000</v>
      </c>
      <c r="H20" s="147"/>
      <c r="I20" s="148">
        <f>F20+G20</f>
        <v>100000</v>
      </c>
      <c r="J20" s="35" t="s">
        <v>23</v>
      </c>
    </row>
    <row r="21" spans="1:10" ht="27" customHeight="1" x14ac:dyDescent="0.5">
      <c r="A21" s="156" t="s">
        <v>186</v>
      </c>
      <c r="B21" s="7" t="s">
        <v>472</v>
      </c>
      <c r="C21" s="69"/>
      <c r="D21" s="50" t="s">
        <v>232</v>
      </c>
      <c r="E21" s="157"/>
      <c r="F21" s="146"/>
      <c r="G21" s="146"/>
      <c r="H21" s="147"/>
      <c r="I21" s="148"/>
      <c r="J21" s="151"/>
    </row>
    <row r="22" spans="1:10" ht="26.25" customHeight="1" x14ac:dyDescent="0.5">
      <c r="A22" s="156" t="s">
        <v>187</v>
      </c>
      <c r="B22" s="7" t="s">
        <v>247</v>
      </c>
      <c r="C22" s="69"/>
      <c r="D22" s="50" t="s">
        <v>295</v>
      </c>
      <c r="E22" s="158"/>
      <c r="F22" s="146"/>
      <c r="G22" s="146"/>
      <c r="H22" s="147"/>
      <c r="I22" s="148"/>
      <c r="J22" s="151"/>
    </row>
    <row r="23" spans="1:10" ht="26.25" customHeight="1" x14ac:dyDescent="0.5">
      <c r="A23" s="156" t="s">
        <v>233</v>
      </c>
      <c r="B23" s="17"/>
      <c r="C23" s="74"/>
      <c r="D23" s="61" t="s">
        <v>193</v>
      </c>
      <c r="E23" s="158"/>
      <c r="F23" s="146"/>
      <c r="G23" s="146"/>
      <c r="H23" s="147"/>
      <c r="I23" s="148"/>
      <c r="J23" s="151"/>
    </row>
    <row r="24" spans="1:10" ht="26.25" customHeight="1" x14ac:dyDescent="0.5">
      <c r="A24" s="156" t="s">
        <v>234</v>
      </c>
      <c r="B24" s="17"/>
      <c r="C24" s="74"/>
      <c r="D24" s="61" t="s">
        <v>194</v>
      </c>
      <c r="E24" s="58"/>
      <c r="F24" s="159"/>
      <c r="G24" s="160"/>
      <c r="H24" s="161"/>
      <c r="I24" s="162"/>
      <c r="J24" s="163"/>
    </row>
    <row r="25" spans="1:10" ht="26.25" customHeight="1" x14ac:dyDescent="0.5">
      <c r="A25" s="156"/>
      <c r="B25" s="17"/>
      <c r="C25" s="74"/>
      <c r="D25" s="50" t="s">
        <v>195</v>
      </c>
      <c r="E25" s="58"/>
      <c r="F25" s="159"/>
      <c r="G25" s="160"/>
      <c r="H25" s="161"/>
      <c r="I25" s="162"/>
      <c r="J25" s="163"/>
    </row>
    <row r="26" spans="1:10" ht="21.95" customHeight="1" x14ac:dyDescent="0.5">
      <c r="A26" s="156"/>
      <c r="B26" s="17"/>
      <c r="C26" s="74"/>
      <c r="D26" s="62" t="s">
        <v>196</v>
      </c>
      <c r="E26" s="58"/>
      <c r="F26" s="159"/>
      <c r="G26" s="160"/>
      <c r="H26" s="161"/>
      <c r="I26" s="162"/>
      <c r="J26" s="163"/>
    </row>
    <row r="27" spans="1:10" ht="21.95" customHeight="1" x14ac:dyDescent="0.5">
      <c r="A27" s="156"/>
      <c r="B27" s="17"/>
      <c r="C27" s="74"/>
      <c r="D27" s="164" t="s">
        <v>197</v>
      </c>
      <c r="E27" s="58"/>
      <c r="F27" s="159"/>
      <c r="G27" s="160"/>
      <c r="H27" s="161"/>
      <c r="I27" s="162"/>
      <c r="J27" s="163"/>
    </row>
    <row r="28" spans="1:10" ht="21.95" customHeight="1" x14ac:dyDescent="0.5">
      <c r="A28" s="156"/>
      <c r="B28" s="17"/>
      <c r="C28" s="74"/>
      <c r="D28" s="164" t="s">
        <v>198</v>
      </c>
      <c r="E28" s="58"/>
      <c r="F28" s="159"/>
      <c r="G28" s="160"/>
      <c r="H28" s="161"/>
      <c r="I28" s="162"/>
      <c r="J28" s="163"/>
    </row>
    <row r="29" spans="1:10" ht="21.95" customHeight="1" x14ac:dyDescent="0.5">
      <c r="A29" s="58"/>
      <c r="B29" s="165"/>
      <c r="C29" s="75"/>
      <c r="D29" s="166" t="s">
        <v>199</v>
      </c>
      <c r="E29" s="58"/>
      <c r="F29" s="159"/>
      <c r="G29" s="160"/>
      <c r="H29" s="161"/>
      <c r="I29" s="162"/>
      <c r="J29" s="163"/>
    </row>
    <row r="30" spans="1:10" ht="21.95" customHeight="1" x14ac:dyDescent="0.45">
      <c r="A30" s="107" t="s">
        <v>30</v>
      </c>
      <c r="B30" s="107"/>
      <c r="C30" s="167"/>
      <c r="D30" s="107"/>
      <c r="E30" s="168"/>
      <c r="F30" s="109">
        <f>F31+F38</f>
        <v>0</v>
      </c>
      <c r="G30" s="109">
        <f>G31+G38</f>
        <v>379590</v>
      </c>
      <c r="H30" s="169"/>
      <c r="I30" s="109">
        <f>F30+G30</f>
        <v>379590</v>
      </c>
      <c r="J30" s="170"/>
    </row>
    <row r="31" spans="1:10" ht="21.95" customHeight="1" x14ac:dyDescent="0.5">
      <c r="A31" s="46" t="s">
        <v>264</v>
      </c>
      <c r="B31" s="43" t="s">
        <v>248</v>
      </c>
      <c r="C31" s="73" t="s">
        <v>10</v>
      </c>
      <c r="D31" s="394" t="s">
        <v>336</v>
      </c>
      <c r="E31" s="171" t="s">
        <v>424</v>
      </c>
      <c r="F31" s="140">
        <f>SUM(F32:F36)</f>
        <v>0</v>
      </c>
      <c r="G31" s="140">
        <f>SUM(G32:G36)</f>
        <v>65500</v>
      </c>
      <c r="H31" s="172"/>
      <c r="I31" s="116">
        <f>F31+G31</f>
        <v>65500</v>
      </c>
      <c r="J31" s="173"/>
    </row>
    <row r="32" spans="1:10" ht="21.95" customHeight="1" x14ac:dyDescent="0.5">
      <c r="A32" s="69" t="s">
        <v>265</v>
      </c>
      <c r="B32" s="174" t="s">
        <v>249</v>
      </c>
      <c r="C32" s="74"/>
      <c r="D32" s="392"/>
      <c r="E32" s="175" t="s">
        <v>423</v>
      </c>
      <c r="F32" s="175"/>
      <c r="G32" s="176"/>
      <c r="H32" s="143"/>
      <c r="I32" s="177"/>
      <c r="J32" s="144"/>
    </row>
    <row r="33" spans="1:10" ht="21.95" customHeight="1" x14ac:dyDescent="0.5">
      <c r="A33" s="69" t="s">
        <v>55</v>
      </c>
      <c r="B33" s="174" t="s">
        <v>250</v>
      </c>
      <c r="C33" s="74"/>
      <c r="D33" s="392"/>
      <c r="E33" s="1" t="s">
        <v>414</v>
      </c>
      <c r="F33" s="178"/>
      <c r="G33" s="179">
        <v>11100</v>
      </c>
      <c r="H33" s="147"/>
      <c r="I33" s="148">
        <f>F33+G33</f>
        <v>11100</v>
      </c>
      <c r="J33" s="1" t="s">
        <v>87</v>
      </c>
    </row>
    <row r="34" spans="1:10" ht="21.95" customHeight="1" x14ac:dyDescent="0.5">
      <c r="A34" s="69" t="s">
        <v>56</v>
      </c>
      <c r="B34" s="174" t="s">
        <v>251</v>
      </c>
      <c r="C34" s="74"/>
      <c r="D34" s="392"/>
      <c r="E34" s="1" t="s">
        <v>415</v>
      </c>
      <c r="F34" s="180"/>
      <c r="G34" s="181">
        <v>9000</v>
      </c>
      <c r="H34" s="182"/>
      <c r="I34" s="148">
        <f t="shared" ref="I34:I36" si="2">F34+G34</f>
        <v>9000</v>
      </c>
      <c r="J34" s="1" t="s">
        <v>87</v>
      </c>
    </row>
    <row r="35" spans="1:10" ht="21.95" customHeight="1" x14ac:dyDescent="0.5">
      <c r="A35" s="69" t="s">
        <v>57</v>
      </c>
      <c r="B35" s="183"/>
      <c r="C35" s="74"/>
      <c r="D35" s="392"/>
      <c r="E35" s="1" t="s">
        <v>416</v>
      </c>
      <c r="F35" s="178"/>
      <c r="G35" s="146">
        <v>18400</v>
      </c>
      <c r="H35" s="147"/>
      <c r="I35" s="148">
        <f t="shared" si="2"/>
        <v>18400</v>
      </c>
      <c r="J35" s="1" t="s">
        <v>87</v>
      </c>
    </row>
    <row r="36" spans="1:10" ht="21.95" customHeight="1" x14ac:dyDescent="0.5">
      <c r="A36" s="184" t="s">
        <v>58</v>
      </c>
      <c r="B36" s="185"/>
      <c r="C36" s="74"/>
      <c r="D36" s="392"/>
      <c r="E36" s="1" t="s">
        <v>417</v>
      </c>
      <c r="F36" s="178"/>
      <c r="G36" s="146">
        <v>27000</v>
      </c>
      <c r="H36" s="147"/>
      <c r="I36" s="148">
        <f t="shared" si="2"/>
        <v>27000</v>
      </c>
      <c r="J36" s="1" t="s">
        <v>87</v>
      </c>
    </row>
    <row r="37" spans="1:10" ht="21.95" customHeight="1" x14ac:dyDescent="0.5">
      <c r="A37" s="69" t="s">
        <v>59</v>
      </c>
      <c r="B37" s="186"/>
      <c r="C37" s="75"/>
      <c r="D37" s="393"/>
      <c r="E37" s="38"/>
      <c r="F37" s="187"/>
      <c r="G37" s="159"/>
      <c r="H37" s="161"/>
      <c r="I37" s="162"/>
      <c r="J37" s="38"/>
    </row>
    <row r="38" spans="1:10" ht="23.25" customHeight="1" x14ac:dyDescent="0.5">
      <c r="A38" s="174"/>
      <c r="B38" s="17" t="s">
        <v>215</v>
      </c>
      <c r="C38" s="74" t="s">
        <v>10</v>
      </c>
      <c r="D38" s="394" t="s">
        <v>337</v>
      </c>
      <c r="E38" s="188" t="s">
        <v>81</v>
      </c>
      <c r="F38" s="189">
        <f>SUM(F39:F52)</f>
        <v>0</v>
      </c>
      <c r="G38" s="189">
        <f>SUM(G39:G52)</f>
        <v>314090</v>
      </c>
      <c r="H38" s="190"/>
      <c r="I38" s="191">
        <f>F38+G38</f>
        <v>314090</v>
      </c>
      <c r="J38" s="192"/>
    </row>
    <row r="39" spans="1:10" ht="23.25" customHeight="1" x14ac:dyDescent="0.5">
      <c r="A39" s="174"/>
      <c r="B39" s="69" t="s">
        <v>216</v>
      </c>
      <c r="C39" s="74"/>
      <c r="D39" s="412"/>
      <c r="E39" s="188" t="s">
        <v>425</v>
      </c>
      <c r="F39" s="193"/>
      <c r="G39" s="189"/>
      <c r="H39" s="190"/>
      <c r="I39" s="191"/>
      <c r="J39" s="192"/>
    </row>
    <row r="40" spans="1:10" ht="21.95" customHeight="1" x14ac:dyDescent="0.5">
      <c r="A40" s="185"/>
      <c r="B40" s="69" t="s">
        <v>60</v>
      </c>
      <c r="C40" s="194"/>
      <c r="D40" s="412"/>
      <c r="E40" s="195" t="s">
        <v>426</v>
      </c>
      <c r="F40" s="196"/>
      <c r="G40" s="197"/>
      <c r="H40" s="198"/>
      <c r="I40" s="199"/>
      <c r="J40" s="192"/>
    </row>
    <row r="41" spans="1:10" ht="21.95" customHeight="1" x14ac:dyDescent="0.5">
      <c r="A41" s="185"/>
      <c r="B41" s="69" t="s">
        <v>61</v>
      </c>
      <c r="C41" s="194"/>
      <c r="D41" s="412"/>
      <c r="E41" s="47" t="s">
        <v>296</v>
      </c>
      <c r="F41" s="362"/>
      <c r="G41" s="368">
        <v>30000</v>
      </c>
      <c r="H41" s="372"/>
      <c r="I41" s="376">
        <f>F41+G41</f>
        <v>30000</v>
      </c>
      <c r="J41" s="10" t="s">
        <v>87</v>
      </c>
    </row>
    <row r="42" spans="1:10" ht="21.95" customHeight="1" x14ac:dyDescent="0.5">
      <c r="A42" s="43" t="s">
        <v>62</v>
      </c>
      <c r="B42" s="42" t="s">
        <v>212</v>
      </c>
      <c r="C42" s="73" t="s">
        <v>10</v>
      </c>
      <c r="D42" s="412"/>
      <c r="E42" s="360" t="s">
        <v>297</v>
      </c>
      <c r="F42" s="363"/>
      <c r="G42" s="369"/>
      <c r="H42" s="371"/>
      <c r="I42" s="375">
        <f>F42+G42</f>
        <v>0</v>
      </c>
      <c r="J42" s="38"/>
    </row>
    <row r="43" spans="1:10" ht="21.95" customHeight="1" x14ac:dyDescent="0.5">
      <c r="A43" s="65" t="s">
        <v>63</v>
      </c>
      <c r="B43" s="12" t="s">
        <v>213</v>
      </c>
      <c r="C43" s="194"/>
      <c r="D43" s="412"/>
      <c r="E43" s="47" t="s">
        <v>298</v>
      </c>
      <c r="F43" s="364"/>
      <c r="G43" s="368">
        <v>113200</v>
      </c>
      <c r="H43" s="373"/>
      <c r="I43" s="376">
        <f t="shared" ref="I43:I52" si="3">F43+G43</f>
        <v>113200</v>
      </c>
      <c r="J43" s="10" t="s">
        <v>87</v>
      </c>
    </row>
    <row r="44" spans="1:10" ht="21.95" customHeight="1" x14ac:dyDescent="0.5">
      <c r="A44" s="205" t="s">
        <v>64</v>
      </c>
      <c r="B44" s="69"/>
      <c r="C44" s="194"/>
      <c r="D44" s="413"/>
      <c r="E44" s="81" t="s">
        <v>299</v>
      </c>
      <c r="F44" s="365"/>
      <c r="G44" s="369"/>
      <c r="H44" s="204"/>
      <c r="I44" s="375">
        <f t="shared" si="3"/>
        <v>0</v>
      </c>
      <c r="J44" s="38"/>
    </row>
    <row r="45" spans="1:10" ht="21.95" customHeight="1" x14ac:dyDescent="0.5">
      <c r="A45" s="205" t="s">
        <v>65</v>
      </c>
      <c r="B45" s="42" t="s">
        <v>241</v>
      </c>
      <c r="C45" s="73" t="s">
        <v>14</v>
      </c>
      <c r="D45" s="391" t="s">
        <v>235</v>
      </c>
      <c r="E45" s="47" t="s">
        <v>300</v>
      </c>
      <c r="F45" s="364"/>
      <c r="G45" s="368">
        <v>96120</v>
      </c>
      <c r="H45" s="373"/>
      <c r="I45" s="376">
        <f t="shared" si="3"/>
        <v>96120</v>
      </c>
      <c r="J45" s="10" t="s">
        <v>87</v>
      </c>
    </row>
    <row r="46" spans="1:10" ht="21.95" customHeight="1" x14ac:dyDescent="0.5">
      <c r="A46" s="207"/>
      <c r="B46" s="205" t="s">
        <v>242</v>
      </c>
      <c r="C46" s="208"/>
      <c r="D46" s="391"/>
      <c r="E46" s="360" t="s">
        <v>301</v>
      </c>
      <c r="F46" s="365"/>
      <c r="G46" s="369"/>
      <c r="H46" s="204"/>
      <c r="I46" s="375">
        <f t="shared" si="3"/>
        <v>0</v>
      </c>
      <c r="J46" s="38"/>
    </row>
    <row r="47" spans="1:10" ht="21.95" customHeight="1" x14ac:dyDescent="0.5">
      <c r="A47" s="207"/>
      <c r="B47" s="205" t="s">
        <v>243</v>
      </c>
      <c r="C47" s="209"/>
      <c r="D47" s="391"/>
      <c r="E47" s="47" t="s">
        <v>427</v>
      </c>
      <c r="F47" s="366"/>
      <c r="G47" s="368">
        <v>18100</v>
      </c>
      <c r="H47" s="373"/>
      <c r="I47" s="376">
        <f t="shared" si="3"/>
        <v>18100</v>
      </c>
      <c r="J47" s="10" t="s">
        <v>87</v>
      </c>
    </row>
    <row r="48" spans="1:10" ht="21.95" customHeight="1" x14ac:dyDescent="0.5">
      <c r="A48" s="207"/>
      <c r="B48" s="205" t="s">
        <v>66</v>
      </c>
      <c r="C48" s="210"/>
      <c r="D48" s="391"/>
      <c r="E48" s="81" t="s">
        <v>429</v>
      </c>
      <c r="F48" s="203"/>
      <c r="G48" s="369"/>
      <c r="H48" s="204"/>
      <c r="I48" s="375">
        <f t="shared" si="3"/>
        <v>0</v>
      </c>
      <c r="J48" s="38"/>
    </row>
    <row r="49" spans="1:10" ht="21.95" customHeight="1" x14ac:dyDescent="0.5">
      <c r="A49" s="46" t="s">
        <v>183</v>
      </c>
      <c r="B49" s="42" t="s">
        <v>474</v>
      </c>
      <c r="C49" s="13" t="s">
        <v>17</v>
      </c>
      <c r="D49" s="391"/>
      <c r="E49" s="63" t="s">
        <v>302</v>
      </c>
      <c r="F49" s="366"/>
      <c r="G49" s="368">
        <v>16600</v>
      </c>
      <c r="H49" s="374"/>
      <c r="I49" s="376">
        <f t="shared" si="3"/>
        <v>16600</v>
      </c>
      <c r="J49" s="10" t="s">
        <v>87</v>
      </c>
    </row>
    <row r="50" spans="1:10" ht="21.95" customHeight="1" x14ac:dyDescent="0.5">
      <c r="A50" s="205" t="s">
        <v>67</v>
      </c>
      <c r="B50" s="205" t="s">
        <v>475</v>
      </c>
      <c r="C50" s="211"/>
      <c r="D50" s="391"/>
      <c r="E50" s="361" t="s">
        <v>428</v>
      </c>
      <c r="F50" s="367"/>
      <c r="G50" s="370"/>
      <c r="H50" s="374"/>
      <c r="I50" s="377">
        <f t="shared" si="3"/>
        <v>0</v>
      </c>
      <c r="J50" s="378"/>
    </row>
    <row r="51" spans="1:10" ht="21.95" customHeight="1" x14ac:dyDescent="0.5">
      <c r="A51" s="205" t="s">
        <v>68</v>
      </c>
      <c r="B51" s="205" t="s">
        <v>476</v>
      </c>
      <c r="C51" s="211"/>
      <c r="D51" s="391"/>
      <c r="E51" s="360" t="s">
        <v>303</v>
      </c>
      <c r="F51" s="203"/>
      <c r="G51" s="369"/>
      <c r="H51" s="204"/>
      <c r="I51" s="375">
        <f t="shared" si="3"/>
        <v>0</v>
      </c>
      <c r="J51" s="212"/>
    </row>
    <row r="52" spans="1:10" ht="21.95" customHeight="1" x14ac:dyDescent="0.5">
      <c r="A52" s="213" t="s">
        <v>69</v>
      </c>
      <c r="B52" s="207"/>
      <c r="C52" s="211"/>
      <c r="D52" s="69"/>
      <c r="E52" s="14" t="s">
        <v>304</v>
      </c>
      <c r="F52" s="203"/>
      <c r="G52" s="200">
        <v>40070</v>
      </c>
      <c r="H52" s="204"/>
      <c r="I52" s="202">
        <f t="shared" si="3"/>
        <v>40070</v>
      </c>
      <c r="J52" s="35" t="s">
        <v>88</v>
      </c>
    </row>
    <row r="53" spans="1:10" ht="21.95" customHeight="1" x14ac:dyDescent="0.5">
      <c r="A53" s="213" t="s">
        <v>70</v>
      </c>
      <c r="B53" s="43" t="s">
        <v>236</v>
      </c>
      <c r="C53" s="44" t="s">
        <v>17</v>
      </c>
      <c r="D53" s="69"/>
      <c r="E53" s="64"/>
      <c r="F53" s="203"/>
      <c r="G53" s="203"/>
      <c r="H53" s="204"/>
      <c r="I53" s="204"/>
      <c r="J53" s="212"/>
    </row>
    <row r="54" spans="1:10" ht="21.95" customHeight="1" x14ac:dyDescent="0.5">
      <c r="A54" s="213" t="s">
        <v>71</v>
      </c>
      <c r="B54" s="69" t="s">
        <v>237</v>
      </c>
      <c r="C54" s="211"/>
      <c r="D54" s="69"/>
      <c r="E54" s="64"/>
      <c r="F54" s="203"/>
      <c r="G54" s="203"/>
      <c r="H54" s="204"/>
      <c r="I54" s="204"/>
      <c r="J54" s="212"/>
    </row>
    <row r="55" spans="1:10" ht="21.95" customHeight="1" x14ac:dyDescent="0.5">
      <c r="A55" s="69" t="s">
        <v>72</v>
      </c>
      <c r="B55" s="69" t="s">
        <v>238</v>
      </c>
      <c r="C55" s="74"/>
      <c r="D55" s="69"/>
      <c r="E55" s="64"/>
      <c r="F55" s="203"/>
      <c r="G55" s="203"/>
      <c r="H55" s="204"/>
      <c r="I55" s="204"/>
      <c r="J55" s="212"/>
    </row>
    <row r="56" spans="1:10" ht="21.95" customHeight="1" x14ac:dyDescent="0.5">
      <c r="A56" s="69"/>
      <c r="B56" s="69" t="s">
        <v>239</v>
      </c>
      <c r="C56" s="74"/>
      <c r="D56" s="69"/>
      <c r="E56" s="64"/>
      <c r="F56" s="203"/>
      <c r="G56" s="203"/>
      <c r="H56" s="204"/>
      <c r="I56" s="204"/>
      <c r="J56" s="212"/>
    </row>
    <row r="57" spans="1:10" ht="21.95" customHeight="1" x14ac:dyDescent="0.5">
      <c r="A57" s="69"/>
      <c r="B57" s="69" t="s">
        <v>240</v>
      </c>
      <c r="C57" s="74"/>
      <c r="D57" s="69"/>
      <c r="E57" s="214"/>
      <c r="F57" s="203"/>
      <c r="G57" s="203"/>
      <c r="H57" s="204"/>
      <c r="I57" s="204"/>
      <c r="J57" s="212"/>
    </row>
    <row r="58" spans="1:10" ht="21.95" customHeight="1" x14ac:dyDescent="0.5">
      <c r="A58" s="69"/>
      <c r="B58" s="69"/>
      <c r="C58" s="74"/>
      <c r="D58" s="69"/>
      <c r="E58" s="64"/>
      <c r="F58" s="203"/>
      <c r="G58" s="203"/>
      <c r="H58" s="204"/>
      <c r="I58" s="204"/>
      <c r="J58" s="212"/>
    </row>
    <row r="59" spans="1:10" ht="21.95" customHeight="1" x14ac:dyDescent="0.5">
      <c r="A59" s="70"/>
      <c r="B59" s="70"/>
      <c r="C59" s="75"/>
      <c r="D59" s="70"/>
      <c r="E59" s="214"/>
      <c r="F59" s="203"/>
      <c r="G59" s="203"/>
      <c r="H59" s="204"/>
      <c r="I59" s="204"/>
      <c r="J59" s="212"/>
    </row>
    <row r="60" spans="1:10" ht="21.95" customHeight="1" x14ac:dyDescent="0.5">
      <c r="A60" s="43" t="s">
        <v>73</v>
      </c>
      <c r="B60" s="43" t="s">
        <v>252</v>
      </c>
      <c r="C60" s="73" t="s">
        <v>80</v>
      </c>
      <c r="D60" s="68"/>
      <c r="E60" s="64"/>
      <c r="F60" s="206"/>
      <c r="G60" s="206"/>
      <c r="H60" s="150"/>
      <c r="I60" s="150"/>
      <c r="J60" s="215"/>
    </row>
    <row r="61" spans="1:10" ht="21.95" customHeight="1" x14ac:dyDescent="0.5">
      <c r="A61" s="69" t="s">
        <v>74</v>
      </c>
      <c r="B61" s="69" t="s">
        <v>253</v>
      </c>
      <c r="C61" s="74"/>
      <c r="D61" s="69"/>
      <c r="E61" s="64"/>
      <c r="F61" s="203"/>
      <c r="G61" s="203"/>
      <c r="H61" s="204"/>
      <c r="I61" s="204"/>
      <c r="J61" s="212"/>
    </row>
    <row r="62" spans="1:10" ht="21.95" customHeight="1" x14ac:dyDescent="0.5">
      <c r="A62" s="69" t="s">
        <v>75</v>
      </c>
      <c r="B62" s="69" t="s">
        <v>254</v>
      </c>
      <c r="C62" s="74"/>
      <c r="D62" s="69"/>
      <c r="E62" s="64"/>
      <c r="F62" s="203"/>
      <c r="G62" s="203"/>
      <c r="H62" s="204"/>
      <c r="I62" s="204"/>
      <c r="J62" s="212"/>
    </row>
    <row r="63" spans="1:10" ht="21.95" customHeight="1" x14ac:dyDescent="0.5">
      <c r="A63" s="174" t="s">
        <v>76</v>
      </c>
      <c r="B63" s="69" t="s">
        <v>255</v>
      </c>
      <c r="C63" s="216"/>
      <c r="D63" s="69"/>
      <c r="E63" s="64"/>
      <c r="F63" s="203"/>
      <c r="G63" s="203"/>
      <c r="H63" s="204"/>
      <c r="I63" s="204"/>
      <c r="J63" s="212"/>
    </row>
    <row r="64" spans="1:10" ht="21.95" customHeight="1" x14ac:dyDescent="0.5">
      <c r="A64" s="69" t="s">
        <v>77</v>
      </c>
      <c r="B64" s="69" t="s">
        <v>256</v>
      </c>
      <c r="C64" s="216"/>
      <c r="D64" s="69"/>
      <c r="E64" s="64"/>
      <c r="F64" s="203"/>
      <c r="G64" s="203"/>
      <c r="H64" s="204"/>
      <c r="I64" s="204"/>
      <c r="J64" s="212"/>
    </row>
    <row r="65" spans="1:10" ht="21.95" customHeight="1" x14ac:dyDescent="0.5">
      <c r="A65" s="69" t="s">
        <v>78</v>
      </c>
      <c r="B65" s="398"/>
      <c r="C65" s="194"/>
      <c r="D65" s="69"/>
      <c r="E65" s="64"/>
      <c r="F65" s="203"/>
      <c r="G65" s="203"/>
      <c r="H65" s="204"/>
      <c r="I65" s="204"/>
      <c r="J65" s="212"/>
    </row>
    <row r="66" spans="1:10" ht="21.95" customHeight="1" x14ac:dyDescent="0.5">
      <c r="A66" s="69" t="s">
        <v>79</v>
      </c>
      <c r="B66" s="398"/>
      <c r="C66" s="194"/>
      <c r="D66" s="69"/>
      <c r="E66" s="64"/>
      <c r="F66" s="203"/>
      <c r="G66" s="203"/>
      <c r="H66" s="204"/>
      <c r="I66" s="204"/>
      <c r="J66" s="212"/>
    </row>
    <row r="67" spans="1:10" ht="21.95" customHeight="1" x14ac:dyDescent="0.5">
      <c r="A67" s="69"/>
      <c r="B67" s="217"/>
      <c r="C67" s="194"/>
      <c r="D67" s="69"/>
      <c r="E67" s="64"/>
      <c r="F67" s="203"/>
      <c r="G67" s="203"/>
      <c r="H67" s="204"/>
      <c r="I67" s="204"/>
      <c r="J67" s="212"/>
    </row>
    <row r="68" spans="1:10" ht="24" customHeight="1" x14ac:dyDescent="0.45">
      <c r="A68" s="218" t="s">
        <v>15</v>
      </c>
      <c r="B68" s="218"/>
      <c r="C68" s="167"/>
      <c r="D68" s="110"/>
      <c r="E68" s="219"/>
      <c r="F68" s="220">
        <f>F69+F73+F81+F153</f>
        <v>552740</v>
      </c>
      <c r="G68" s="220">
        <f>G69+G73+G77+G81+G153</f>
        <v>4776913</v>
      </c>
      <c r="H68" s="221"/>
      <c r="I68" s="222">
        <f>F68+G68</f>
        <v>5329653</v>
      </c>
      <c r="J68" s="223"/>
    </row>
    <row r="69" spans="1:10" ht="25.5" customHeight="1" x14ac:dyDescent="0.5">
      <c r="A69" s="68" t="s">
        <v>338</v>
      </c>
      <c r="B69" s="6" t="s">
        <v>266</v>
      </c>
      <c r="C69" s="68" t="s">
        <v>82</v>
      </c>
      <c r="D69" s="394" t="s">
        <v>339</v>
      </c>
      <c r="E69" s="224" t="s">
        <v>84</v>
      </c>
      <c r="F69" s="225">
        <f>SUM(F70:F71)</f>
        <v>0</v>
      </c>
      <c r="G69" s="225">
        <f>SUM(G70:G71)</f>
        <v>83000</v>
      </c>
      <c r="H69" s="226"/>
      <c r="I69" s="227">
        <f t="shared" ref="I69" si="4">F69+G69</f>
        <v>83000</v>
      </c>
      <c r="J69" s="226"/>
    </row>
    <row r="70" spans="1:10" ht="24.75" customHeight="1" x14ac:dyDescent="0.45">
      <c r="A70" s="69" t="s">
        <v>217</v>
      </c>
      <c r="B70" s="205" t="s">
        <v>267</v>
      </c>
      <c r="C70" s="69"/>
      <c r="D70" s="392"/>
      <c r="E70" s="5" t="s">
        <v>85</v>
      </c>
      <c r="F70" s="228"/>
      <c r="G70" s="229">
        <v>83000</v>
      </c>
      <c r="H70" s="230"/>
      <c r="I70" s="231">
        <f>F70+G70</f>
        <v>83000</v>
      </c>
      <c r="J70" s="5" t="s">
        <v>24</v>
      </c>
    </row>
    <row r="71" spans="1:10" ht="24.75" customHeight="1" x14ac:dyDescent="0.5">
      <c r="A71" s="69" t="s">
        <v>218</v>
      </c>
      <c r="B71" s="205" t="s">
        <v>268</v>
      </c>
      <c r="C71" s="69"/>
      <c r="D71" s="392"/>
      <c r="E71" s="15" t="s">
        <v>86</v>
      </c>
      <c r="F71" s="232"/>
      <c r="G71" s="233"/>
      <c r="H71" s="234"/>
      <c r="I71" s="235"/>
      <c r="J71" s="91" t="s">
        <v>24</v>
      </c>
    </row>
    <row r="72" spans="1:10" ht="21.75" customHeight="1" x14ac:dyDescent="0.45">
      <c r="A72" s="69" t="s">
        <v>219</v>
      </c>
      <c r="B72" s="205" t="s">
        <v>269</v>
      </c>
      <c r="C72" s="69"/>
      <c r="D72" s="392"/>
      <c r="E72" s="134"/>
      <c r="F72" s="236"/>
      <c r="G72" s="237"/>
      <c r="H72" s="238"/>
      <c r="I72" s="239"/>
      <c r="J72" s="240"/>
    </row>
    <row r="73" spans="1:10" ht="21.95" customHeight="1" x14ac:dyDescent="0.5">
      <c r="A73" s="69" t="s">
        <v>220</v>
      </c>
      <c r="B73" s="205" t="s">
        <v>270</v>
      </c>
      <c r="C73" s="74"/>
      <c r="D73" s="392"/>
      <c r="E73" s="242" t="s">
        <v>430</v>
      </c>
      <c r="F73" s="140">
        <f>SUM(F74:F75)</f>
        <v>0</v>
      </c>
      <c r="G73" s="140">
        <f>SUM(G74:G75)</f>
        <v>37800</v>
      </c>
      <c r="H73" s="243"/>
      <c r="I73" s="244">
        <f>F73+G73</f>
        <v>37800</v>
      </c>
      <c r="J73" s="243"/>
    </row>
    <row r="74" spans="1:10" ht="21.95" customHeight="1" x14ac:dyDescent="0.45">
      <c r="A74" s="69"/>
      <c r="B74" s="241"/>
      <c r="C74" s="75"/>
      <c r="D74" s="392"/>
      <c r="E74" s="5" t="s">
        <v>129</v>
      </c>
      <c r="F74" s="5"/>
      <c r="G74" s="28">
        <v>7800</v>
      </c>
      <c r="H74" s="5"/>
      <c r="I74" s="248">
        <f>F74+G74</f>
        <v>7800</v>
      </c>
      <c r="J74" s="1" t="s">
        <v>91</v>
      </c>
    </row>
    <row r="75" spans="1:10" ht="21.95" customHeight="1" x14ac:dyDescent="0.5">
      <c r="A75" s="245"/>
      <c r="B75" s="76" t="s">
        <v>477</v>
      </c>
      <c r="C75" s="74" t="s">
        <v>83</v>
      </c>
      <c r="D75" s="392"/>
      <c r="E75" s="19" t="s">
        <v>130</v>
      </c>
      <c r="F75" s="19"/>
      <c r="G75" s="28">
        <v>30000</v>
      </c>
      <c r="H75" s="19"/>
      <c r="I75" s="231">
        <f>F75+G75</f>
        <v>30000</v>
      </c>
      <c r="J75" s="92" t="s">
        <v>131</v>
      </c>
    </row>
    <row r="76" spans="1:10" ht="21.95" customHeight="1" x14ac:dyDescent="0.45">
      <c r="A76" s="245"/>
      <c r="B76" s="7" t="s">
        <v>478</v>
      </c>
      <c r="C76" s="69"/>
      <c r="D76" s="392"/>
      <c r="E76" s="240"/>
      <c r="F76" s="250"/>
      <c r="G76" s="251"/>
      <c r="H76" s="252"/>
      <c r="I76" s="253">
        <f>F76+G76</f>
        <v>0</v>
      </c>
      <c r="J76" s="240"/>
    </row>
    <row r="77" spans="1:10" ht="21.95" customHeight="1" x14ac:dyDescent="0.5">
      <c r="A77" s="245"/>
      <c r="B77" s="7" t="s">
        <v>479</v>
      </c>
      <c r="C77" s="194"/>
      <c r="D77" s="249"/>
      <c r="E77" s="255" t="s">
        <v>431</v>
      </c>
      <c r="F77" s="140">
        <f>SUM(F78:F80)</f>
        <v>0</v>
      </c>
      <c r="G77" s="140">
        <f>SUM(G78:G79)</f>
        <v>53400</v>
      </c>
      <c r="H77" s="256"/>
      <c r="I77" s="257">
        <f>F77+G77</f>
        <v>53400</v>
      </c>
      <c r="J77" s="256"/>
    </row>
    <row r="78" spans="1:10" ht="21.95" customHeight="1" x14ac:dyDescent="0.45">
      <c r="A78" s="245"/>
      <c r="B78" s="69" t="s">
        <v>257</v>
      </c>
      <c r="C78" s="74"/>
      <c r="D78" s="392" t="s">
        <v>340</v>
      </c>
      <c r="E78" s="258" t="s">
        <v>432</v>
      </c>
      <c r="F78" s="259"/>
      <c r="G78" s="247"/>
      <c r="H78" s="246"/>
      <c r="I78" s="260"/>
      <c r="J78" s="246"/>
    </row>
    <row r="79" spans="1:10" ht="21.95" customHeight="1" x14ac:dyDescent="0.45">
      <c r="A79" s="245"/>
      <c r="B79" s="70"/>
      <c r="C79" s="254"/>
      <c r="D79" s="392"/>
      <c r="E79" s="1" t="s">
        <v>277</v>
      </c>
      <c r="F79" s="261"/>
      <c r="G79" s="262">
        <v>53400</v>
      </c>
      <c r="H79" s="263"/>
      <c r="I79" s="248">
        <f>F79+G79</f>
        <v>53400</v>
      </c>
      <c r="J79" s="1" t="s">
        <v>24</v>
      </c>
    </row>
    <row r="80" spans="1:10" ht="21.95" customHeight="1" x14ac:dyDescent="0.5">
      <c r="A80" s="43" t="s">
        <v>92</v>
      </c>
      <c r="B80" s="16" t="s">
        <v>258</v>
      </c>
      <c r="C80" s="194" t="s">
        <v>128</v>
      </c>
      <c r="D80" s="392"/>
      <c r="E80" s="70"/>
      <c r="F80" s="264"/>
      <c r="G80" s="265"/>
      <c r="H80" s="266"/>
      <c r="I80" s="267"/>
      <c r="J80" s="268"/>
    </row>
    <row r="81" spans="1:10" ht="21.95" customHeight="1" x14ac:dyDescent="0.5">
      <c r="A81" s="245" t="s">
        <v>93</v>
      </c>
      <c r="B81" s="7" t="s">
        <v>480</v>
      </c>
      <c r="C81" s="194"/>
      <c r="D81" s="392"/>
      <c r="E81" s="269" t="s">
        <v>434</v>
      </c>
      <c r="F81" s="140">
        <f>SUM(F83:F152)</f>
        <v>552740</v>
      </c>
      <c r="G81" s="140">
        <f>SUM(G83:G152)</f>
        <v>4512113</v>
      </c>
      <c r="H81" s="115"/>
      <c r="I81" s="116">
        <f>F81+G81</f>
        <v>5064853</v>
      </c>
      <c r="J81" s="117"/>
    </row>
    <row r="82" spans="1:10" ht="21.95" customHeight="1" x14ac:dyDescent="0.5">
      <c r="A82" s="245" t="s">
        <v>94</v>
      </c>
      <c r="B82" s="7" t="s">
        <v>481</v>
      </c>
      <c r="C82" s="194"/>
      <c r="D82" s="392"/>
      <c r="E82" s="270"/>
      <c r="F82" s="122"/>
      <c r="G82" s="122"/>
      <c r="H82" s="123"/>
      <c r="I82" s="123"/>
      <c r="J82" s="124"/>
    </row>
    <row r="83" spans="1:10" ht="21.95" customHeight="1" x14ac:dyDescent="0.5">
      <c r="A83" s="245" t="s">
        <v>95</v>
      </c>
      <c r="B83" s="7" t="s">
        <v>482</v>
      </c>
      <c r="C83" s="194"/>
      <c r="D83" s="392"/>
      <c r="E83" s="5" t="s">
        <v>278</v>
      </c>
      <c r="F83" s="146"/>
      <c r="G83" s="146">
        <v>57000</v>
      </c>
      <c r="H83" s="147"/>
      <c r="I83" s="248">
        <f>F83+G83</f>
        <v>57000</v>
      </c>
      <c r="J83" s="25" t="s">
        <v>134</v>
      </c>
    </row>
    <row r="84" spans="1:10" ht="21.95" customHeight="1" x14ac:dyDescent="0.5">
      <c r="A84" s="69" t="s">
        <v>96</v>
      </c>
      <c r="B84" s="7" t="s">
        <v>483</v>
      </c>
      <c r="C84" s="194"/>
      <c r="D84" s="392"/>
      <c r="E84" s="19" t="s">
        <v>279</v>
      </c>
      <c r="F84" s="146"/>
      <c r="G84" s="146">
        <v>28500</v>
      </c>
      <c r="H84" s="147"/>
      <c r="I84" s="248">
        <f t="shared" ref="I84:I152" si="5">F84+G84</f>
        <v>28500</v>
      </c>
      <c r="J84" s="25" t="s">
        <v>134</v>
      </c>
    </row>
    <row r="85" spans="1:10" ht="21.95" customHeight="1" x14ac:dyDescent="0.5">
      <c r="A85" s="69" t="s">
        <v>97</v>
      </c>
      <c r="B85" s="7" t="s">
        <v>101</v>
      </c>
      <c r="C85" s="78"/>
      <c r="D85" s="392"/>
      <c r="E85" s="19" t="s">
        <v>280</v>
      </c>
      <c r="F85" s="146"/>
      <c r="G85" s="146">
        <v>20000</v>
      </c>
      <c r="H85" s="147"/>
      <c r="I85" s="248">
        <f t="shared" si="5"/>
        <v>20000</v>
      </c>
      <c r="J85" s="25" t="s">
        <v>134</v>
      </c>
    </row>
    <row r="86" spans="1:10" ht="21.95" customHeight="1" x14ac:dyDescent="0.5">
      <c r="A86" s="69" t="s">
        <v>98</v>
      </c>
      <c r="B86" s="7" t="s">
        <v>102</v>
      </c>
      <c r="C86" s="78"/>
      <c r="D86" s="392"/>
      <c r="E86" s="19" t="s">
        <v>281</v>
      </c>
      <c r="F86" s="146"/>
      <c r="G86" s="146">
        <v>8000</v>
      </c>
      <c r="H86" s="147"/>
      <c r="I86" s="248">
        <f t="shared" si="5"/>
        <v>8000</v>
      </c>
      <c r="J86" s="25" t="s">
        <v>134</v>
      </c>
    </row>
    <row r="87" spans="1:10" ht="21.95" customHeight="1" x14ac:dyDescent="0.5">
      <c r="A87" s="69" t="s">
        <v>100</v>
      </c>
      <c r="B87" s="7" t="s">
        <v>104</v>
      </c>
      <c r="C87" s="78"/>
      <c r="D87" s="392"/>
      <c r="E87" s="89" t="s">
        <v>132</v>
      </c>
      <c r="F87" s="146"/>
      <c r="G87" s="146">
        <v>45000</v>
      </c>
      <c r="H87" s="147"/>
      <c r="I87" s="248">
        <f t="shared" si="5"/>
        <v>45000</v>
      </c>
      <c r="J87" s="96" t="s">
        <v>135</v>
      </c>
    </row>
    <row r="88" spans="1:10" ht="21.95" customHeight="1" x14ac:dyDescent="0.5">
      <c r="A88" s="69" t="s">
        <v>99</v>
      </c>
      <c r="B88" s="69" t="s">
        <v>103</v>
      </c>
      <c r="C88" s="194"/>
      <c r="D88" s="392"/>
      <c r="E88" s="379" t="s">
        <v>282</v>
      </c>
      <c r="F88" s="272"/>
      <c r="G88" s="272">
        <v>25000</v>
      </c>
      <c r="H88" s="182"/>
      <c r="I88" s="253">
        <f t="shared" si="5"/>
        <v>25000</v>
      </c>
      <c r="J88" s="380" t="s">
        <v>135</v>
      </c>
    </row>
    <row r="89" spans="1:10" ht="21.95" customHeight="1" x14ac:dyDescent="0.5">
      <c r="A89" s="70"/>
      <c r="B89" s="70"/>
      <c r="C89" s="75"/>
      <c r="D89" s="393"/>
      <c r="E89" s="77" t="s">
        <v>283</v>
      </c>
      <c r="F89" s="160"/>
      <c r="G89" s="160"/>
      <c r="H89" s="161"/>
      <c r="I89" s="267"/>
      <c r="J89" s="94"/>
    </row>
    <row r="90" spans="1:10" ht="21.95" customHeight="1" x14ac:dyDescent="0.5">
      <c r="A90" s="43" t="s">
        <v>105</v>
      </c>
      <c r="B90" s="43" t="s">
        <v>465</v>
      </c>
      <c r="C90" s="271"/>
      <c r="D90" s="394" t="s">
        <v>341</v>
      </c>
      <c r="E90" s="67" t="s">
        <v>292</v>
      </c>
      <c r="F90" s="272"/>
      <c r="G90" s="272">
        <v>207915</v>
      </c>
      <c r="H90" s="182"/>
      <c r="I90" s="253">
        <f t="shared" si="5"/>
        <v>207915</v>
      </c>
      <c r="J90" s="93" t="s">
        <v>135</v>
      </c>
    </row>
    <row r="91" spans="1:10" ht="21.95" customHeight="1" x14ac:dyDescent="0.5">
      <c r="A91" s="69" t="s">
        <v>106</v>
      </c>
      <c r="B91" s="174" t="s">
        <v>466</v>
      </c>
      <c r="C91" s="69"/>
      <c r="D91" s="392"/>
      <c r="E91" s="88" t="s">
        <v>293</v>
      </c>
      <c r="F91" s="273"/>
      <c r="G91" s="273"/>
      <c r="H91" s="62"/>
      <c r="I91" s="231"/>
      <c r="J91" s="95"/>
    </row>
    <row r="92" spans="1:10" ht="21.95" customHeight="1" x14ac:dyDescent="0.5">
      <c r="A92" s="65" t="s">
        <v>107</v>
      </c>
      <c r="B92" s="184" t="s">
        <v>467</v>
      </c>
      <c r="C92" s="69"/>
      <c r="D92" s="392"/>
      <c r="E92" s="67" t="s">
        <v>284</v>
      </c>
      <c r="F92" s="272"/>
      <c r="G92" s="275">
        <v>25700</v>
      </c>
      <c r="H92" s="182"/>
      <c r="I92" s="253">
        <f t="shared" si="5"/>
        <v>25700</v>
      </c>
      <c r="J92" s="93" t="s">
        <v>135</v>
      </c>
    </row>
    <row r="93" spans="1:10" ht="21.95" customHeight="1" x14ac:dyDescent="0.5">
      <c r="A93" s="65" t="s">
        <v>108</v>
      </c>
      <c r="B93" s="71" t="s">
        <v>468</v>
      </c>
      <c r="C93" s="72"/>
      <c r="D93" s="392"/>
      <c r="E93" s="80" t="s">
        <v>289</v>
      </c>
      <c r="F93" s="160"/>
      <c r="G93" s="276"/>
      <c r="H93" s="161"/>
      <c r="I93" s="267"/>
      <c r="J93" s="94"/>
    </row>
    <row r="94" spans="1:10" ht="21.95" customHeight="1" x14ac:dyDescent="0.5">
      <c r="A94" s="65"/>
      <c r="B94" s="71" t="s">
        <v>469</v>
      </c>
      <c r="C94" s="72"/>
      <c r="D94" s="392"/>
      <c r="E94" s="67" t="s">
        <v>285</v>
      </c>
      <c r="F94" s="272"/>
      <c r="G94" s="272">
        <v>206000</v>
      </c>
      <c r="H94" s="182"/>
      <c r="I94" s="253">
        <f t="shared" si="5"/>
        <v>206000</v>
      </c>
      <c r="J94" s="93" t="s">
        <v>135</v>
      </c>
    </row>
    <row r="95" spans="1:10" ht="21.95" customHeight="1" x14ac:dyDescent="0.5">
      <c r="A95" s="65"/>
      <c r="B95" s="274" t="s">
        <v>342</v>
      </c>
      <c r="C95" s="74" t="s">
        <v>10</v>
      </c>
      <c r="D95" s="392"/>
      <c r="E95" s="80" t="s">
        <v>288</v>
      </c>
      <c r="F95" s="160"/>
      <c r="G95" s="160"/>
      <c r="H95" s="161"/>
      <c r="I95" s="267"/>
      <c r="J95" s="34"/>
    </row>
    <row r="96" spans="1:10" ht="21.95" customHeight="1" x14ac:dyDescent="0.5">
      <c r="A96" s="65"/>
      <c r="B96" s="7" t="s">
        <v>463</v>
      </c>
      <c r="C96" s="74"/>
      <c r="D96" s="392"/>
      <c r="E96" s="86" t="s">
        <v>286</v>
      </c>
      <c r="F96" s="272"/>
      <c r="G96" s="272">
        <v>50000</v>
      </c>
      <c r="H96" s="182"/>
      <c r="I96" s="253">
        <f t="shared" si="5"/>
        <v>50000</v>
      </c>
      <c r="J96" s="87" t="s">
        <v>136</v>
      </c>
    </row>
    <row r="97" spans="1:10" ht="21.95" customHeight="1" x14ac:dyDescent="0.5">
      <c r="A97" s="277"/>
      <c r="B97" s="7" t="s">
        <v>343</v>
      </c>
      <c r="C97" s="74" t="s">
        <v>12</v>
      </c>
      <c r="D97" s="119"/>
      <c r="E97" s="84" t="s">
        <v>287</v>
      </c>
      <c r="F97" s="160"/>
      <c r="G97" s="160"/>
      <c r="H97" s="161"/>
      <c r="I97" s="267"/>
      <c r="J97" s="85"/>
    </row>
    <row r="98" spans="1:10" ht="21.95" customHeight="1" x14ac:dyDescent="0.5">
      <c r="A98" s="65"/>
      <c r="B98" s="7" t="s">
        <v>462</v>
      </c>
      <c r="C98" s="74"/>
      <c r="D98" s="278"/>
      <c r="E98" s="63" t="s">
        <v>376</v>
      </c>
      <c r="F98" s="272"/>
      <c r="G98" s="272">
        <v>10000</v>
      </c>
      <c r="H98" s="182"/>
      <c r="I98" s="253">
        <f t="shared" si="5"/>
        <v>10000</v>
      </c>
      <c r="J98" s="83" t="s">
        <v>136</v>
      </c>
    </row>
    <row r="99" spans="1:10" ht="21.95" customHeight="1" x14ac:dyDescent="0.5">
      <c r="A99" s="65"/>
      <c r="B99" s="65" t="s">
        <v>464</v>
      </c>
      <c r="C99" s="74"/>
      <c r="D99" s="278"/>
      <c r="E99" s="81" t="s">
        <v>290</v>
      </c>
      <c r="F99" s="160"/>
      <c r="G99" s="160"/>
      <c r="H99" s="161"/>
      <c r="I99" s="267"/>
      <c r="J99" s="82"/>
    </row>
    <row r="100" spans="1:10" ht="21.95" customHeight="1" x14ac:dyDescent="0.5">
      <c r="A100" s="278"/>
      <c r="B100" s="65" t="s">
        <v>109</v>
      </c>
      <c r="C100" s="74" t="s">
        <v>18</v>
      </c>
      <c r="D100" s="278"/>
      <c r="E100" s="5" t="s">
        <v>291</v>
      </c>
      <c r="F100" s="146"/>
      <c r="G100" s="146">
        <v>50000</v>
      </c>
      <c r="H100" s="147"/>
      <c r="I100" s="248">
        <f t="shared" si="5"/>
        <v>50000</v>
      </c>
      <c r="J100" s="97" t="s">
        <v>136</v>
      </c>
    </row>
    <row r="101" spans="1:10" ht="21.95" customHeight="1" x14ac:dyDescent="0.5">
      <c r="A101" s="278"/>
      <c r="B101" s="45" t="s">
        <v>445</v>
      </c>
      <c r="C101" s="73" t="s">
        <v>14</v>
      </c>
      <c r="D101" s="278"/>
      <c r="E101" s="5" t="s">
        <v>305</v>
      </c>
      <c r="F101" s="146"/>
      <c r="G101" s="146">
        <v>20000</v>
      </c>
      <c r="H101" s="147"/>
      <c r="I101" s="248">
        <f t="shared" si="5"/>
        <v>20000</v>
      </c>
      <c r="J101" s="97" t="s">
        <v>136</v>
      </c>
    </row>
    <row r="102" spans="1:10" ht="21.95" customHeight="1" x14ac:dyDescent="0.5">
      <c r="A102" s="278"/>
      <c r="B102" s="12" t="s">
        <v>446</v>
      </c>
      <c r="C102" s="210"/>
      <c r="D102" s="278"/>
      <c r="E102" s="5" t="s">
        <v>306</v>
      </c>
      <c r="F102" s="146"/>
      <c r="G102" s="146">
        <v>20000</v>
      </c>
      <c r="H102" s="147"/>
      <c r="I102" s="248">
        <f t="shared" si="5"/>
        <v>20000</v>
      </c>
      <c r="J102" s="97" t="s">
        <v>136</v>
      </c>
    </row>
    <row r="103" spans="1:10" ht="21.95" customHeight="1" x14ac:dyDescent="0.5">
      <c r="A103" s="278"/>
      <c r="B103" s="45" t="s">
        <v>447</v>
      </c>
      <c r="C103" s="74" t="s">
        <v>12</v>
      </c>
      <c r="D103" s="278"/>
      <c r="E103" s="5" t="s">
        <v>307</v>
      </c>
      <c r="F103" s="146"/>
      <c r="G103" s="146">
        <v>10000</v>
      </c>
      <c r="H103" s="147"/>
      <c r="I103" s="248">
        <f t="shared" si="5"/>
        <v>10000</v>
      </c>
      <c r="J103" s="97" t="s">
        <v>136</v>
      </c>
    </row>
    <row r="104" spans="1:10" ht="21.95" customHeight="1" x14ac:dyDescent="0.5">
      <c r="A104" s="278"/>
      <c r="B104" s="12" t="s">
        <v>448</v>
      </c>
      <c r="C104" s="209"/>
      <c r="D104" s="278"/>
      <c r="E104" s="4" t="s">
        <v>308</v>
      </c>
      <c r="F104" s="146"/>
      <c r="G104" s="146">
        <v>10000</v>
      </c>
      <c r="H104" s="147"/>
      <c r="I104" s="248">
        <f t="shared" si="5"/>
        <v>10000</v>
      </c>
      <c r="J104" s="97" t="s">
        <v>136</v>
      </c>
    </row>
    <row r="105" spans="1:10" ht="21.95" customHeight="1" x14ac:dyDescent="0.5">
      <c r="A105" s="278"/>
      <c r="B105" s="12" t="s">
        <v>452</v>
      </c>
      <c r="C105" s="209"/>
      <c r="D105" s="205"/>
      <c r="E105" s="5" t="s">
        <v>309</v>
      </c>
      <c r="F105" s="146"/>
      <c r="G105" s="146">
        <v>30000</v>
      </c>
      <c r="H105" s="147"/>
      <c r="I105" s="248">
        <f t="shared" si="5"/>
        <v>30000</v>
      </c>
      <c r="J105" s="97" t="s">
        <v>136</v>
      </c>
    </row>
    <row r="106" spans="1:10" ht="21.95" customHeight="1" x14ac:dyDescent="0.5">
      <c r="A106" s="278"/>
      <c r="B106" s="62" t="s">
        <v>453</v>
      </c>
      <c r="C106" s="209"/>
      <c r="D106" s="205"/>
      <c r="E106" s="5" t="s">
        <v>310</v>
      </c>
      <c r="F106" s="146"/>
      <c r="G106" s="146">
        <v>21900</v>
      </c>
      <c r="H106" s="147"/>
      <c r="I106" s="248">
        <f t="shared" si="5"/>
        <v>21900</v>
      </c>
      <c r="J106" s="27" t="s">
        <v>89</v>
      </c>
    </row>
    <row r="107" spans="1:10" ht="21.95" customHeight="1" x14ac:dyDescent="0.5">
      <c r="A107" s="278"/>
      <c r="B107" s="388" t="s">
        <v>451</v>
      </c>
      <c r="C107" s="100"/>
      <c r="D107" s="205"/>
      <c r="E107" s="5" t="s">
        <v>311</v>
      </c>
      <c r="F107" s="146"/>
      <c r="G107" s="146">
        <v>154200</v>
      </c>
      <c r="H107" s="147"/>
      <c r="I107" s="248">
        <f t="shared" si="5"/>
        <v>154200</v>
      </c>
      <c r="J107" s="27" t="s">
        <v>89</v>
      </c>
    </row>
    <row r="108" spans="1:10" ht="21.95" customHeight="1" x14ac:dyDescent="0.5">
      <c r="A108" s="278"/>
      <c r="B108" s="45" t="s">
        <v>110</v>
      </c>
      <c r="C108" s="16"/>
      <c r="D108" s="205"/>
      <c r="E108" s="19" t="s">
        <v>312</v>
      </c>
      <c r="F108" s="146"/>
      <c r="G108" s="146">
        <v>15000</v>
      </c>
      <c r="H108" s="147"/>
      <c r="I108" s="248">
        <f t="shared" si="5"/>
        <v>15000</v>
      </c>
      <c r="J108" s="25" t="s">
        <v>137</v>
      </c>
    </row>
    <row r="109" spans="1:10" ht="21.95" customHeight="1" x14ac:dyDescent="0.5">
      <c r="A109" s="278"/>
      <c r="B109" s="12" t="s">
        <v>111</v>
      </c>
      <c r="C109" s="74" t="s">
        <v>123</v>
      </c>
      <c r="D109" s="205"/>
      <c r="E109" s="19" t="s">
        <v>313</v>
      </c>
      <c r="F109" s="146"/>
      <c r="G109" s="146">
        <v>30000</v>
      </c>
      <c r="H109" s="147"/>
      <c r="I109" s="248">
        <f t="shared" si="5"/>
        <v>30000</v>
      </c>
      <c r="J109" s="25" t="s">
        <v>137</v>
      </c>
    </row>
    <row r="110" spans="1:10" ht="21.95" customHeight="1" x14ac:dyDescent="0.5">
      <c r="A110" s="278"/>
      <c r="B110" s="12" t="s">
        <v>112</v>
      </c>
      <c r="C110" s="209"/>
      <c r="D110" s="205"/>
      <c r="E110" s="20" t="s">
        <v>314</v>
      </c>
      <c r="F110" s="146"/>
      <c r="G110" s="146">
        <v>22700</v>
      </c>
      <c r="H110" s="147"/>
      <c r="I110" s="248">
        <f t="shared" si="5"/>
        <v>22700</v>
      </c>
      <c r="J110" s="25" t="s">
        <v>137</v>
      </c>
    </row>
    <row r="111" spans="1:10" ht="21.95" customHeight="1" x14ac:dyDescent="0.5">
      <c r="A111" s="278"/>
      <c r="B111" s="45" t="s">
        <v>113</v>
      </c>
      <c r="C111" s="279" t="s">
        <v>122</v>
      </c>
      <c r="D111" s="205"/>
      <c r="E111" s="19" t="s">
        <v>315</v>
      </c>
      <c r="F111" s="146"/>
      <c r="G111" s="146">
        <v>14200</v>
      </c>
      <c r="H111" s="147"/>
      <c r="I111" s="248">
        <f t="shared" si="5"/>
        <v>14200</v>
      </c>
      <c r="J111" s="25" t="s">
        <v>137</v>
      </c>
    </row>
    <row r="112" spans="1:10" ht="21.95" customHeight="1" x14ac:dyDescent="0.5">
      <c r="A112" s="278"/>
      <c r="B112" s="12" t="s">
        <v>449</v>
      </c>
      <c r="C112" s="205"/>
      <c r="D112" s="205"/>
      <c r="E112" s="5" t="s">
        <v>316</v>
      </c>
      <c r="F112" s="146"/>
      <c r="G112" s="146">
        <v>29838</v>
      </c>
      <c r="H112" s="147"/>
      <c r="I112" s="248">
        <f t="shared" si="5"/>
        <v>29838</v>
      </c>
      <c r="J112" s="25" t="s">
        <v>137</v>
      </c>
    </row>
    <row r="113" spans="1:10" ht="21.95" customHeight="1" x14ac:dyDescent="0.5">
      <c r="A113" s="278"/>
      <c r="B113" s="12" t="s">
        <v>450</v>
      </c>
      <c r="C113" s="280"/>
      <c r="D113" s="7"/>
      <c r="E113" s="5" t="s">
        <v>317</v>
      </c>
      <c r="F113" s="146"/>
      <c r="G113" s="146">
        <v>13480</v>
      </c>
      <c r="H113" s="147"/>
      <c r="I113" s="248">
        <f t="shared" si="5"/>
        <v>13480</v>
      </c>
      <c r="J113" s="96" t="s">
        <v>138</v>
      </c>
    </row>
    <row r="114" spans="1:10" ht="21.95" customHeight="1" x14ac:dyDescent="0.5">
      <c r="A114" s="278"/>
      <c r="B114" s="45" t="s">
        <v>114</v>
      </c>
      <c r="C114" s="73" t="s">
        <v>19</v>
      </c>
      <c r="D114" s="7"/>
      <c r="E114" s="5" t="s">
        <v>318</v>
      </c>
      <c r="F114" s="160"/>
      <c r="G114" s="160">
        <v>15000</v>
      </c>
      <c r="H114" s="161"/>
      <c r="I114" s="248">
        <f t="shared" si="5"/>
        <v>15000</v>
      </c>
      <c r="J114" s="96" t="s">
        <v>138</v>
      </c>
    </row>
    <row r="115" spans="1:10" ht="21.95" customHeight="1" x14ac:dyDescent="0.5">
      <c r="A115" s="278"/>
      <c r="B115" s="205" t="s">
        <v>115</v>
      </c>
      <c r="C115" s="281"/>
      <c r="D115" s="69"/>
      <c r="E115" s="21" t="s">
        <v>319</v>
      </c>
      <c r="F115" s="126"/>
      <c r="G115" s="126">
        <v>5000</v>
      </c>
      <c r="H115" s="127"/>
      <c r="I115" s="248">
        <f t="shared" si="5"/>
        <v>5000</v>
      </c>
      <c r="J115" s="96" t="s">
        <v>138</v>
      </c>
    </row>
    <row r="116" spans="1:10" ht="21.95" customHeight="1" x14ac:dyDescent="0.5">
      <c r="A116" s="278"/>
      <c r="B116" s="205" t="s">
        <v>116</v>
      </c>
      <c r="C116" s="281"/>
      <c r="D116" s="69"/>
      <c r="E116" s="19" t="s">
        <v>320</v>
      </c>
      <c r="F116" s="160"/>
      <c r="G116" s="160">
        <v>30000</v>
      </c>
      <c r="H116" s="161"/>
      <c r="I116" s="248">
        <f t="shared" si="5"/>
        <v>30000</v>
      </c>
      <c r="J116" s="96" t="s">
        <v>138</v>
      </c>
    </row>
    <row r="117" spans="1:10" ht="21.95" customHeight="1" x14ac:dyDescent="0.5">
      <c r="A117" s="205"/>
      <c r="B117" s="205" t="s">
        <v>117</v>
      </c>
      <c r="C117" s="281"/>
      <c r="D117" s="69"/>
      <c r="E117" s="19" t="s">
        <v>329</v>
      </c>
      <c r="F117" s="160"/>
      <c r="G117" s="160">
        <v>59460</v>
      </c>
      <c r="H117" s="161"/>
      <c r="I117" s="248">
        <f t="shared" si="5"/>
        <v>59460</v>
      </c>
      <c r="J117" s="96" t="s">
        <v>139</v>
      </c>
    </row>
    <row r="118" spans="1:10" ht="21.95" customHeight="1" x14ac:dyDescent="0.5">
      <c r="A118" s="205"/>
      <c r="B118" s="12" t="s">
        <v>118</v>
      </c>
      <c r="C118" s="205"/>
      <c r="D118" s="69"/>
      <c r="E118" s="1" t="s">
        <v>321</v>
      </c>
      <c r="F118" s="146"/>
      <c r="G118" s="146">
        <v>1000</v>
      </c>
      <c r="H118" s="147"/>
      <c r="I118" s="248">
        <f t="shared" si="5"/>
        <v>1000</v>
      </c>
      <c r="J118" s="96" t="s">
        <v>139</v>
      </c>
    </row>
    <row r="119" spans="1:10" ht="21.95" customHeight="1" x14ac:dyDescent="0.5">
      <c r="A119" s="205"/>
      <c r="B119" s="12"/>
      <c r="C119" s="281"/>
      <c r="D119" s="72"/>
      <c r="E119" s="1" t="s">
        <v>322</v>
      </c>
      <c r="F119" s="146"/>
      <c r="G119" s="146">
        <v>4000</v>
      </c>
      <c r="H119" s="147"/>
      <c r="I119" s="248">
        <f t="shared" si="5"/>
        <v>4000</v>
      </c>
      <c r="J119" s="96" t="s">
        <v>139</v>
      </c>
    </row>
    <row r="120" spans="1:10" ht="21.95" customHeight="1" x14ac:dyDescent="0.5">
      <c r="A120" s="282"/>
      <c r="B120" s="347"/>
      <c r="C120" s="282"/>
      <c r="D120" s="161"/>
      <c r="E120" s="5" t="s">
        <v>323</v>
      </c>
      <c r="F120" s="146"/>
      <c r="G120" s="160">
        <v>18000</v>
      </c>
      <c r="H120" s="147"/>
      <c r="I120" s="248">
        <f t="shared" si="5"/>
        <v>18000</v>
      </c>
      <c r="J120" s="96" t="s">
        <v>140</v>
      </c>
    </row>
    <row r="121" spans="1:10" ht="21.95" customHeight="1" x14ac:dyDescent="0.5">
      <c r="A121" s="205"/>
      <c r="B121" s="16" t="s">
        <v>119</v>
      </c>
      <c r="C121" s="209" t="s">
        <v>121</v>
      </c>
      <c r="D121" s="62"/>
      <c r="E121" s="19" t="s">
        <v>324</v>
      </c>
      <c r="F121" s="146"/>
      <c r="G121" s="146">
        <v>10000</v>
      </c>
      <c r="H121" s="147"/>
      <c r="I121" s="248">
        <f t="shared" si="5"/>
        <v>10000</v>
      </c>
      <c r="J121" s="96" t="s">
        <v>140</v>
      </c>
    </row>
    <row r="122" spans="1:10" ht="21.95" customHeight="1" x14ac:dyDescent="0.5">
      <c r="A122" s="282"/>
      <c r="B122" s="282" t="s">
        <v>120</v>
      </c>
      <c r="C122" s="282"/>
      <c r="D122" s="62"/>
      <c r="E122" s="19" t="s">
        <v>325</v>
      </c>
      <c r="F122" s="160"/>
      <c r="G122" s="160">
        <v>20010</v>
      </c>
      <c r="H122" s="161"/>
      <c r="I122" s="248">
        <f t="shared" si="5"/>
        <v>20010</v>
      </c>
      <c r="J122" s="96" t="s">
        <v>131</v>
      </c>
    </row>
    <row r="123" spans="1:10" ht="21.95" customHeight="1" x14ac:dyDescent="0.5">
      <c r="A123" s="17" t="s">
        <v>124</v>
      </c>
      <c r="B123" s="17" t="s">
        <v>470</v>
      </c>
      <c r="C123" s="74" t="s">
        <v>127</v>
      </c>
      <c r="D123" s="62"/>
      <c r="E123" s="20" t="s">
        <v>326</v>
      </c>
      <c r="F123" s="126"/>
      <c r="G123" s="126">
        <v>22400</v>
      </c>
      <c r="H123" s="147"/>
      <c r="I123" s="248">
        <f t="shared" si="5"/>
        <v>22400</v>
      </c>
      <c r="J123" s="96" t="s">
        <v>131</v>
      </c>
    </row>
    <row r="124" spans="1:10" ht="21.95" customHeight="1" x14ac:dyDescent="0.5">
      <c r="A124" s="205" t="s">
        <v>125</v>
      </c>
      <c r="B124" s="70" t="s">
        <v>126</v>
      </c>
      <c r="C124" s="75"/>
      <c r="D124" s="62"/>
      <c r="E124" s="19" t="s">
        <v>327</v>
      </c>
      <c r="F124" s="276"/>
      <c r="G124" s="276">
        <v>26000</v>
      </c>
      <c r="H124" s="161"/>
      <c r="I124" s="248">
        <f t="shared" si="5"/>
        <v>26000</v>
      </c>
      <c r="J124" s="96" t="s">
        <v>131</v>
      </c>
    </row>
    <row r="125" spans="1:10" ht="21.95" customHeight="1" x14ac:dyDescent="0.5">
      <c r="A125" s="205"/>
      <c r="B125" s="68"/>
      <c r="C125" s="73"/>
      <c r="D125" s="62"/>
      <c r="E125" s="19" t="s">
        <v>350</v>
      </c>
      <c r="F125" s="146"/>
      <c r="G125" s="146">
        <v>25600</v>
      </c>
      <c r="H125" s="147"/>
      <c r="I125" s="248">
        <f t="shared" si="5"/>
        <v>25600</v>
      </c>
      <c r="J125" s="96" t="s">
        <v>131</v>
      </c>
    </row>
    <row r="126" spans="1:10" ht="21.95" customHeight="1" x14ac:dyDescent="0.5">
      <c r="A126" s="205"/>
      <c r="B126" s="69"/>
      <c r="C126" s="74"/>
      <c r="D126" s="62"/>
      <c r="E126" s="19" t="s">
        <v>351</v>
      </c>
      <c r="F126" s="160"/>
      <c r="G126" s="160">
        <v>10000</v>
      </c>
      <c r="H126" s="161"/>
      <c r="I126" s="248">
        <f t="shared" si="5"/>
        <v>10000</v>
      </c>
      <c r="J126" s="96" t="s">
        <v>131</v>
      </c>
    </row>
    <row r="127" spans="1:10" ht="21.95" customHeight="1" x14ac:dyDescent="0.5">
      <c r="A127" s="205"/>
      <c r="B127" s="69"/>
      <c r="C127" s="74"/>
      <c r="D127" s="62"/>
      <c r="E127" s="21" t="s">
        <v>352</v>
      </c>
      <c r="F127" s="160"/>
      <c r="G127" s="160">
        <v>40000</v>
      </c>
      <c r="H127" s="161"/>
      <c r="I127" s="248">
        <f t="shared" si="5"/>
        <v>40000</v>
      </c>
      <c r="J127" s="96" t="s">
        <v>131</v>
      </c>
    </row>
    <row r="128" spans="1:10" ht="21.95" customHeight="1" x14ac:dyDescent="0.5">
      <c r="A128" s="205"/>
      <c r="B128" s="69"/>
      <c r="C128" s="74"/>
      <c r="D128" s="62"/>
      <c r="E128" s="19" t="s">
        <v>353</v>
      </c>
      <c r="F128" s="272"/>
      <c r="G128" s="272">
        <v>50000</v>
      </c>
      <c r="H128" s="147"/>
      <c r="I128" s="248">
        <f t="shared" si="5"/>
        <v>50000</v>
      </c>
      <c r="J128" s="96" t="s">
        <v>131</v>
      </c>
    </row>
    <row r="129" spans="1:10" ht="21.95" customHeight="1" x14ac:dyDescent="0.5">
      <c r="A129" s="205"/>
      <c r="B129" s="69"/>
      <c r="C129" s="74"/>
      <c r="D129" s="62"/>
      <c r="E129" s="19" t="s">
        <v>354</v>
      </c>
      <c r="F129" s="272"/>
      <c r="G129" s="272">
        <v>7200</v>
      </c>
      <c r="H129" s="182"/>
      <c r="I129" s="248">
        <f t="shared" si="5"/>
        <v>7200</v>
      </c>
      <c r="J129" s="96" t="s">
        <v>131</v>
      </c>
    </row>
    <row r="130" spans="1:10" ht="21.95" customHeight="1" x14ac:dyDescent="0.5">
      <c r="A130" s="205"/>
      <c r="B130" s="69"/>
      <c r="C130" s="74"/>
      <c r="D130" s="62"/>
      <c r="E130" s="21" t="s">
        <v>355</v>
      </c>
      <c r="F130" s="146"/>
      <c r="G130" s="146">
        <v>25000</v>
      </c>
      <c r="H130" s="147"/>
      <c r="I130" s="248">
        <f t="shared" si="5"/>
        <v>25000</v>
      </c>
      <c r="J130" s="96" t="s">
        <v>131</v>
      </c>
    </row>
    <row r="131" spans="1:10" ht="21.95" customHeight="1" x14ac:dyDescent="0.5">
      <c r="A131" s="205"/>
      <c r="B131" s="69"/>
      <c r="C131" s="74"/>
      <c r="D131" s="62"/>
      <c r="E131" s="1" t="s">
        <v>356</v>
      </c>
      <c r="F131" s="146"/>
      <c r="G131" s="200">
        <v>270300</v>
      </c>
      <c r="H131" s="201"/>
      <c r="I131" s="248">
        <f t="shared" si="5"/>
        <v>270300</v>
      </c>
      <c r="J131" s="96" t="s">
        <v>131</v>
      </c>
    </row>
    <row r="132" spans="1:10" ht="21.95" customHeight="1" x14ac:dyDescent="0.5">
      <c r="A132" s="205"/>
      <c r="B132" s="69"/>
      <c r="C132" s="74"/>
      <c r="D132" s="62"/>
      <c r="E132" s="1" t="s">
        <v>357</v>
      </c>
      <c r="F132" s="160"/>
      <c r="G132" s="160">
        <v>35000</v>
      </c>
      <c r="H132" s="161"/>
      <c r="I132" s="248">
        <f t="shared" si="5"/>
        <v>35000</v>
      </c>
      <c r="J132" s="96" t="s">
        <v>131</v>
      </c>
    </row>
    <row r="133" spans="1:10" ht="21.95" customHeight="1" x14ac:dyDescent="0.5">
      <c r="A133" s="205"/>
      <c r="B133" s="69"/>
      <c r="C133" s="74"/>
      <c r="D133" s="62"/>
      <c r="E133" s="5" t="s">
        <v>358</v>
      </c>
      <c r="F133" s="146"/>
      <c r="G133" s="146">
        <v>25000</v>
      </c>
      <c r="H133" s="147"/>
      <c r="I133" s="248">
        <f t="shared" si="5"/>
        <v>25000</v>
      </c>
      <c r="J133" s="96" t="s">
        <v>131</v>
      </c>
    </row>
    <row r="134" spans="1:10" ht="21.95" customHeight="1" x14ac:dyDescent="0.5">
      <c r="A134" s="205"/>
      <c r="B134" s="69"/>
      <c r="C134" s="74"/>
      <c r="D134" s="62"/>
      <c r="E134" s="4" t="s">
        <v>359</v>
      </c>
      <c r="F134" s="146"/>
      <c r="G134" s="146">
        <v>17000</v>
      </c>
      <c r="H134" s="147"/>
      <c r="I134" s="248">
        <f t="shared" si="5"/>
        <v>17000</v>
      </c>
      <c r="J134" s="389" t="s">
        <v>90</v>
      </c>
    </row>
    <row r="135" spans="1:10" ht="21.95" customHeight="1" x14ac:dyDescent="0.5">
      <c r="A135" s="205"/>
      <c r="B135" s="69"/>
      <c r="C135" s="74"/>
      <c r="D135" s="62"/>
      <c r="E135" s="4" t="s">
        <v>360</v>
      </c>
      <c r="F135" s="206"/>
      <c r="G135" s="146">
        <v>11960</v>
      </c>
      <c r="H135" s="150"/>
      <c r="I135" s="248">
        <f t="shared" si="5"/>
        <v>11960</v>
      </c>
      <c r="J135" s="389" t="s">
        <v>90</v>
      </c>
    </row>
    <row r="136" spans="1:10" ht="21.95" customHeight="1" x14ac:dyDescent="0.5">
      <c r="A136" s="205"/>
      <c r="B136" s="69"/>
      <c r="C136" s="74"/>
      <c r="D136" s="62"/>
      <c r="E136" s="29" t="s">
        <v>361</v>
      </c>
      <c r="F136" s="284"/>
      <c r="G136" s="146">
        <v>12200</v>
      </c>
      <c r="H136" s="150"/>
      <c r="I136" s="248">
        <f t="shared" si="5"/>
        <v>12200</v>
      </c>
      <c r="J136" s="390" t="s">
        <v>90</v>
      </c>
    </row>
    <row r="137" spans="1:10" ht="21.95" customHeight="1" x14ac:dyDescent="0.5">
      <c r="A137" s="205"/>
      <c r="B137" s="69"/>
      <c r="C137" s="74"/>
      <c r="D137" s="62"/>
      <c r="E137" s="29" t="s">
        <v>362</v>
      </c>
      <c r="F137" s="146"/>
      <c r="G137" s="146">
        <v>33700</v>
      </c>
      <c r="H137" s="147"/>
      <c r="I137" s="248">
        <f t="shared" si="5"/>
        <v>33700</v>
      </c>
      <c r="J137" s="390" t="s">
        <v>90</v>
      </c>
    </row>
    <row r="138" spans="1:10" ht="21.95" customHeight="1" x14ac:dyDescent="0.5">
      <c r="A138" s="205"/>
      <c r="B138" s="69"/>
      <c r="C138" s="74"/>
      <c r="D138" s="62"/>
      <c r="E138" s="30" t="s">
        <v>363</v>
      </c>
      <c r="F138" s="146"/>
      <c r="G138" s="146">
        <v>7750</v>
      </c>
      <c r="H138" s="147"/>
      <c r="I138" s="248">
        <f t="shared" si="5"/>
        <v>7750</v>
      </c>
      <c r="J138" s="390" t="s">
        <v>90</v>
      </c>
    </row>
    <row r="139" spans="1:10" ht="21.95" customHeight="1" x14ac:dyDescent="0.5">
      <c r="A139" s="205"/>
      <c r="B139" s="69"/>
      <c r="C139" s="74"/>
      <c r="D139" s="156"/>
      <c r="E139" s="29" t="s">
        <v>364</v>
      </c>
      <c r="F139" s="146"/>
      <c r="G139" s="200">
        <v>20100</v>
      </c>
      <c r="H139" s="201"/>
      <c r="I139" s="248">
        <f t="shared" si="5"/>
        <v>20100</v>
      </c>
      <c r="J139" s="390" t="s">
        <v>90</v>
      </c>
    </row>
    <row r="140" spans="1:10" ht="21.95" customHeight="1" x14ac:dyDescent="0.5">
      <c r="A140" s="205"/>
      <c r="B140" s="69"/>
      <c r="C140" s="74"/>
      <c r="D140" s="156"/>
      <c r="E140" s="29" t="s">
        <v>365</v>
      </c>
      <c r="F140" s="146"/>
      <c r="G140" s="146">
        <v>6000</v>
      </c>
      <c r="H140" s="147"/>
      <c r="I140" s="248">
        <f t="shared" si="5"/>
        <v>6000</v>
      </c>
      <c r="J140" s="390" t="s">
        <v>90</v>
      </c>
    </row>
    <row r="141" spans="1:10" ht="21.95" customHeight="1" x14ac:dyDescent="0.5">
      <c r="A141" s="205"/>
      <c r="B141" s="69"/>
      <c r="C141" s="74"/>
      <c r="D141" s="156"/>
      <c r="E141" s="63" t="s">
        <v>366</v>
      </c>
      <c r="F141" s="272"/>
      <c r="G141" s="272">
        <v>10000</v>
      </c>
      <c r="H141" s="182"/>
      <c r="I141" s="253">
        <f t="shared" si="5"/>
        <v>10000</v>
      </c>
      <c r="J141" s="10" t="s">
        <v>20</v>
      </c>
    </row>
    <row r="142" spans="1:10" ht="21.95" customHeight="1" x14ac:dyDescent="0.5">
      <c r="A142" s="205"/>
      <c r="B142" s="69"/>
      <c r="C142" s="74"/>
      <c r="D142" s="156"/>
      <c r="E142" s="387" t="s">
        <v>433</v>
      </c>
      <c r="F142" s="160"/>
      <c r="G142" s="160"/>
      <c r="H142" s="161"/>
      <c r="I142" s="267"/>
      <c r="J142" s="38"/>
    </row>
    <row r="143" spans="1:10" ht="21.95" customHeight="1" x14ac:dyDescent="0.5">
      <c r="A143" s="205"/>
      <c r="B143" s="69"/>
      <c r="C143" s="74"/>
      <c r="D143" s="156"/>
      <c r="E143" s="31" t="s">
        <v>367</v>
      </c>
      <c r="F143" s="146"/>
      <c r="G143" s="146">
        <v>30000</v>
      </c>
      <c r="H143" s="147"/>
      <c r="I143" s="248">
        <f t="shared" si="5"/>
        <v>30000</v>
      </c>
      <c r="J143" s="35" t="s">
        <v>23</v>
      </c>
    </row>
    <row r="144" spans="1:10" ht="21.95" customHeight="1" x14ac:dyDescent="0.5">
      <c r="A144" s="205"/>
      <c r="B144" s="69"/>
      <c r="C144" s="74"/>
      <c r="D144" s="156"/>
      <c r="E144" s="31" t="s">
        <v>368</v>
      </c>
      <c r="F144" s="146"/>
      <c r="G144" s="146">
        <v>30000</v>
      </c>
      <c r="H144" s="147"/>
      <c r="I144" s="248">
        <f t="shared" si="5"/>
        <v>30000</v>
      </c>
      <c r="J144" s="35" t="s">
        <v>23</v>
      </c>
    </row>
    <row r="145" spans="1:12" ht="21.95" customHeight="1" x14ac:dyDescent="0.5">
      <c r="A145" s="205"/>
      <c r="B145" s="69"/>
      <c r="C145" s="74"/>
      <c r="D145" s="156"/>
      <c r="E145" s="32" t="s">
        <v>369</v>
      </c>
      <c r="F145" s="146"/>
      <c r="G145" s="146">
        <v>40000</v>
      </c>
      <c r="H145" s="147"/>
      <c r="I145" s="248">
        <f t="shared" si="5"/>
        <v>40000</v>
      </c>
      <c r="J145" s="35" t="s">
        <v>23</v>
      </c>
    </row>
    <row r="146" spans="1:12" ht="21.95" customHeight="1" x14ac:dyDescent="0.5">
      <c r="A146" s="156"/>
      <c r="B146" s="285"/>
      <c r="C146" s="74"/>
      <c r="D146" s="156"/>
      <c r="E146" s="33" t="s">
        <v>370</v>
      </c>
      <c r="F146" s="146"/>
      <c r="G146" s="146">
        <v>58000</v>
      </c>
      <c r="H146" s="147"/>
      <c r="I146" s="248">
        <f t="shared" si="5"/>
        <v>58000</v>
      </c>
      <c r="J146" s="35" t="s">
        <v>141</v>
      </c>
    </row>
    <row r="147" spans="1:12" ht="21.95" customHeight="1" x14ac:dyDescent="0.5">
      <c r="A147" s="156"/>
      <c r="B147" s="285"/>
      <c r="C147" s="74"/>
      <c r="D147" s="156"/>
      <c r="E147" s="32" t="s">
        <v>371</v>
      </c>
      <c r="F147" s="146"/>
      <c r="G147" s="146">
        <v>2000000</v>
      </c>
      <c r="H147" s="147"/>
      <c r="I147" s="248">
        <f t="shared" si="5"/>
        <v>2000000</v>
      </c>
      <c r="J147" s="1" t="s">
        <v>20</v>
      </c>
    </row>
    <row r="148" spans="1:12" ht="21.95" customHeight="1" x14ac:dyDescent="0.5">
      <c r="A148" s="156"/>
      <c r="B148" s="285"/>
      <c r="C148" s="74"/>
      <c r="D148" s="156"/>
      <c r="E148" s="32" t="s">
        <v>372</v>
      </c>
      <c r="F148" s="146"/>
      <c r="G148" s="146">
        <v>250000</v>
      </c>
      <c r="H148" s="147"/>
      <c r="I148" s="248">
        <f t="shared" si="5"/>
        <v>250000</v>
      </c>
      <c r="J148" s="1" t="s">
        <v>20</v>
      </c>
      <c r="L148" s="286"/>
    </row>
    <row r="149" spans="1:12" ht="21.95" customHeight="1" x14ac:dyDescent="0.5">
      <c r="A149" s="156"/>
      <c r="B149" s="285"/>
      <c r="C149" s="74"/>
      <c r="D149" s="156"/>
      <c r="E149" s="14" t="s">
        <v>373</v>
      </c>
      <c r="F149" s="159"/>
      <c r="G149" s="160">
        <v>30000</v>
      </c>
      <c r="H149" s="161"/>
      <c r="I149" s="248">
        <f t="shared" si="5"/>
        <v>30000</v>
      </c>
      <c r="J149" s="34" t="s">
        <v>20</v>
      </c>
    </row>
    <row r="150" spans="1:12" ht="21.95" customHeight="1" x14ac:dyDescent="0.5">
      <c r="A150" s="156"/>
      <c r="B150" s="285"/>
      <c r="C150" s="74"/>
      <c r="D150" s="156"/>
      <c r="E150" s="14" t="s">
        <v>133</v>
      </c>
      <c r="F150" s="146"/>
      <c r="G150" s="146">
        <v>32000</v>
      </c>
      <c r="H150" s="147"/>
      <c r="I150" s="248">
        <f t="shared" si="5"/>
        <v>32000</v>
      </c>
      <c r="J150" s="25" t="s">
        <v>142</v>
      </c>
    </row>
    <row r="151" spans="1:12" ht="21.95" customHeight="1" x14ac:dyDescent="0.5">
      <c r="A151" s="58"/>
      <c r="B151" s="287"/>
      <c r="C151" s="75"/>
      <c r="D151" s="58"/>
      <c r="E151" s="348" t="s">
        <v>374</v>
      </c>
      <c r="F151" s="146"/>
      <c r="G151" s="146">
        <v>100000</v>
      </c>
      <c r="H151" s="147"/>
      <c r="I151" s="248">
        <f t="shared" si="5"/>
        <v>100000</v>
      </c>
      <c r="J151" s="25" t="s">
        <v>142</v>
      </c>
    </row>
    <row r="152" spans="1:12" ht="21.95" customHeight="1" x14ac:dyDescent="0.5">
      <c r="A152" s="156"/>
      <c r="B152" s="285"/>
      <c r="C152" s="74"/>
      <c r="D152" s="156"/>
      <c r="E152" s="47" t="s">
        <v>375</v>
      </c>
      <c r="F152" s="272">
        <v>552740</v>
      </c>
      <c r="G152" s="272"/>
      <c r="H152" s="182"/>
      <c r="I152" s="248">
        <f t="shared" si="5"/>
        <v>552740</v>
      </c>
      <c r="J152" s="34" t="s">
        <v>20</v>
      </c>
    </row>
    <row r="153" spans="1:12" ht="21.95" customHeight="1" x14ac:dyDescent="0.5">
      <c r="A153" s="156"/>
      <c r="B153" s="285"/>
      <c r="C153" s="74"/>
      <c r="D153" s="156"/>
      <c r="E153" s="288" t="s">
        <v>143</v>
      </c>
      <c r="F153" s="140">
        <f>SUM(F154:F161)</f>
        <v>0</v>
      </c>
      <c r="G153" s="140">
        <f>SUM(G154:G161)</f>
        <v>90600</v>
      </c>
      <c r="H153" s="115"/>
      <c r="I153" s="116">
        <f>F153+G153</f>
        <v>90600</v>
      </c>
      <c r="J153" s="117"/>
    </row>
    <row r="154" spans="1:12" ht="21.95" customHeight="1" x14ac:dyDescent="0.5">
      <c r="A154" s="156"/>
      <c r="B154" s="285"/>
      <c r="C154" s="74"/>
      <c r="D154" s="156"/>
      <c r="E154" s="120" t="s">
        <v>144</v>
      </c>
      <c r="F154" s="142"/>
      <c r="G154" s="142"/>
      <c r="H154" s="123"/>
      <c r="I154" s="123"/>
      <c r="J154" s="124"/>
    </row>
    <row r="155" spans="1:12" ht="21.95" customHeight="1" x14ac:dyDescent="0.5">
      <c r="A155" s="156"/>
      <c r="B155" s="285"/>
      <c r="C155" s="74"/>
      <c r="D155" s="156"/>
      <c r="E155" s="5" t="s">
        <v>377</v>
      </c>
      <c r="F155" s="126"/>
      <c r="G155" s="146">
        <v>5000</v>
      </c>
      <c r="H155" s="289"/>
      <c r="I155" s="248">
        <f>F155+G155</f>
        <v>5000</v>
      </c>
      <c r="J155" s="96" t="s">
        <v>134</v>
      </c>
    </row>
    <row r="156" spans="1:12" ht="21.95" customHeight="1" x14ac:dyDescent="0.5">
      <c r="A156" s="156"/>
      <c r="B156" s="285"/>
      <c r="C156" s="74"/>
      <c r="D156" s="156"/>
      <c r="E156" s="63" t="s">
        <v>378</v>
      </c>
      <c r="F156" s="272"/>
      <c r="G156" s="272">
        <v>30000</v>
      </c>
      <c r="H156" s="182"/>
      <c r="I156" s="253">
        <f>F156+G156</f>
        <v>30000</v>
      </c>
      <c r="J156" s="380" t="s">
        <v>145</v>
      </c>
    </row>
    <row r="157" spans="1:12" ht="21.95" customHeight="1" x14ac:dyDescent="0.5">
      <c r="A157" s="156"/>
      <c r="B157" s="285"/>
      <c r="C157" s="74"/>
      <c r="D157" s="156"/>
      <c r="E157" s="81" t="s">
        <v>379</v>
      </c>
      <c r="F157" s="160"/>
      <c r="G157" s="160"/>
      <c r="H157" s="381"/>
      <c r="I157" s="267"/>
      <c r="J157" s="94"/>
    </row>
    <row r="158" spans="1:12" ht="21.95" customHeight="1" x14ac:dyDescent="0.5">
      <c r="A158" s="156"/>
      <c r="B158" s="285"/>
      <c r="C158" s="74"/>
      <c r="D158" s="156"/>
      <c r="E158" s="5" t="s">
        <v>380</v>
      </c>
      <c r="F158" s="146"/>
      <c r="G158" s="146">
        <v>11000</v>
      </c>
      <c r="H158" s="289"/>
      <c r="I158" s="248">
        <f t="shared" ref="I158:I161" si="6">F158+G158</f>
        <v>11000</v>
      </c>
      <c r="J158" s="96" t="s">
        <v>137</v>
      </c>
    </row>
    <row r="159" spans="1:12" ht="21.95" customHeight="1" x14ac:dyDescent="0.5">
      <c r="A159" s="156"/>
      <c r="B159" s="285"/>
      <c r="C159" s="74"/>
      <c r="D159" s="156"/>
      <c r="E159" s="5" t="s">
        <v>381</v>
      </c>
      <c r="F159" s="146"/>
      <c r="G159" s="146">
        <v>6000</v>
      </c>
      <c r="H159" s="289"/>
      <c r="I159" s="248">
        <f t="shared" si="6"/>
        <v>6000</v>
      </c>
      <c r="J159" s="96" t="s">
        <v>88</v>
      </c>
    </row>
    <row r="160" spans="1:12" ht="21.95" customHeight="1" x14ac:dyDescent="0.5">
      <c r="A160" s="156"/>
      <c r="B160" s="285"/>
      <c r="C160" s="74"/>
      <c r="D160" s="156"/>
      <c r="E160" s="24" t="s">
        <v>382</v>
      </c>
      <c r="F160" s="146"/>
      <c r="G160" s="146">
        <v>18600</v>
      </c>
      <c r="H160" s="289"/>
      <c r="I160" s="248">
        <f t="shared" si="6"/>
        <v>18600</v>
      </c>
      <c r="J160" s="98" t="s">
        <v>146</v>
      </c>
    </row>
    <row r="161" spans="1:10" ht="21.95" customHeight="1" x14ac:dyDescent="0.5">
      <c r="A161" s="156"/>
      <c r="B161" s="285"/>
      <c r="C161" s="74"/>
      <c r="D161" s="156"/>
      <c r="E161" s="24" t="s">
        <v>383</v>
      </c>
      <c r="F161" s="146"/>
      <c r="G161" s="146">
        <v>20000</v>
      </c>
      <c r="H161" s="289"/>
      <c r="I161" s="248">
        <f t="shared" si="6"/>
        <v>20000</v>
      </c>
      <c r="J161" s="98" t="s">
        <v>147</v>
      </c>
    </row>
    <row r="162" spans="1:10" ht="21.95" customHeight="1" x14ac:dyDescent="0.5">
      <c r="A162" s="156"/>
      <c r="B162" s="285"/>
      <c r="C162" s="74"/>
      <c r="D162" s="156"/>
      <c r="E162" s="24"/>
      <c r="F162" s="146"/>
      <c r="G162" s="146"/>
      <c r="H162" s="289"/>
      <c r="I162" s="248"/>
      <c r="J162" s="98"/>
    </row>
    <row r="163" spans="1:10" ht="21.95" customHeight="1" x14ac:dyDescent="0.45">
      <c r="A163" s="290" t="s">
        <v>16</v>
      </c>
      <c r="B163" s="291"/>
      <c r="C163" s="292"/>
      <c r="D163" s="221"/>
      <c r="E163" s="293"/>
      <c r="F163" s="294">
        <f>F164+F176+F179+F185+F188</f>
        <v>1245460</v>
      </c>
      <c r="G163" s="294">
        <f>G164+G175+G179+G188</f>
        <v>5283577</v>
      </c>
      <c r="H163" s="293"/>
      <c r="I163" s="294">
        <f>I164+I175+I179+I185+I188</f>
        <v>6529037</v>
      </c>
      <c r="J163" s="295"/>
    </row>
    <row r="164" spans="1:10" ht="21.95" customHeight="1" x14ac:dyDescent="0.5">
      <c r="A164" s="41" t="s">
        <v>148</v>
      </c>
      <c r="B164" s="16" t="s">
        <v>154</v>
      </c>
      <c r="C164" s="194" t="s">
        <v>10</v>
      </c>
      <c r="D164" s="392" t="s">
        <v>344</v>
      </c>
      <c r="E164" s="246" t="s">
        <v>273</v>
      </c>
      <c r="F164" s="247">
        <f>SUM(F165:F173)</f>
        <v>35000</v>
      </c>
      <c r="G164" s="247">
        <f>SUM(G165:G172)</f>
        <v>610500</v>
      </c>
      <c r="H164" s="143"/>
      <c r="I164" s="296">
        <f>F164+G164</f>
        <v>645500</v>
      </c>
      <c r="J164" s="144"/>
    </row>
    <row r="165" spans="1:10" ht="21.95" customHeight="1" x14ac:dyDescent="0.5">
      <c r="A165" s="9" t="s">
        <v>149</v>
      </c>
      <c r="B165" s="12" t="s">
        <v>259</v>
      </c>
      <c r="C165" s="78"/>
      <c r="D165" s="392"/>
      <c r="E165" s="5" t="s">
        <v>384</v>
      </c>
      <c r="F165" s="146"/>
      <c r="G165" s="146">
        <v>40000</v>
      </c>
      <c r="H165" s="147"/>
      <c r="I165" s="148">
        <f t="shared" ref="I165:I173" si="7">F165+G165</f>
        <v>40000</v>
      </c>
      <c r="J165" s="5" t="s">
        <v>89</v>
      </c>
    </row>
    <row r="166" spans="1:10" ht="21.95" customHeight="1" x14ac:dyDescent="0.5">
      <c r="A166" s="9" t="s">
        <v>150</v>
      </c>
      <c r="B166" s="7" t="s">
        <v>260</v>
      </c>
      <c r="C166" s="297"/>
      <c r="D166" s="392"/>
      <c r="E166" s="5" t="s">
        <v>385</v>
      </c>
      <c r="F166" s="146"/>
      <c r="G166" s="146">
        <v>50000</v>
      </c>
      <c r="H166" s="147"/>
      <c r="I166" s="148">
        <f t="shared" si="7"/>
        <v>50000</v>
      </c>
      <c r="J166" s="90" t="s">
        <v>167</v>
      </c>
    </row>
    <row r="167" spans="1:10" ht="21.95" customHeight="1" x14ac:dyDescent="0.5">
      <c r="A167" s="9" t="s">
        <v>151</v>
      </c>
      <c r="B167" s="7" t="s">
        <v>261</v>
      </c>
      <c r="C167" s="297"/>
      <c r="D167" s="392"/>
      <c r="E167" s="4" t="s">
        <v>386</v>
      </c>
      <c r="F167" s="146"/>
      <c r="G167" s="146">
        <v>10000</v>
      </c>
      <c r="H167" s="147"/>
      <c r="I167" s="148">
        <f t="shared" si="7"/>
        <v>10000</v>
      </c>
      <c r="J167" s="4" t="s">
        <v>136</v>
      </c>
    </row>
    <row r="168" spans="1:10" ht="21.95" customHeight="1" x14ac:dyDescent="0.5">
      <c r="A168" s="9" t="s">
        <v>152</v>
      </c>
      <c r="B168" s="18"/>
      <c r="C168" s="298"/>
      <c r="D168" s="392"/>
      <c r="E168" s="5" t="s">
        <v>387</v>
      </c>
      <c r="F168" s="146"/>
      <c r="G168" s="146">
        <v>80000</v>
      </c>
      <c r="H168" s="147"/>
      <c r="I168" s="148">
        <f t="shared" si="7"/>
        <v>80000</v>
      </c>
      <c r="J168" s="5" t="s">
        <v>168</v>
      </c>
    </row>
    <row r="169" spans="1:10" ht="21.95" customHeight="1" x14ac:dyDescent="0.5">
      <c r="A169" s="9" t="s">
        <v>153</v>
      </c>
      <c r="B169" s="45" t="s">
        <v>156</v>
      </c>
      <c r="C169" s="73" t="s">
        <v>13</v>
      </c>
      <c r="D169" s="392"/>
      <c r="E169" s="23" t="s">
        <v>388</v>
      </c>
      <c r="F169" s="160"/>
      <c r="G169" s="160">
        <v>250000</v>
      </c>
      <c r="H169" s="147"/>
      <c r="I169" s="148">
        <f t="shared" si="7"/>
        <v>250000</v>
      </c>
      <c r="J169" s="5" t="s">
        <v>26</v>
      </c>
    </row>
    <row r="170" spans="1:10" ht="21.95" customHeight="1" x14ac:dyDescent="0.5">
      <c r="A170" s="9"/>
      <c r="B170" s="7" t="s">
        <v>155</v>
      </c>
      <c r="C170" s="299"/>
      <c r="D170" s="392"/>
      <c r="E170" s="5" t="s">
        <v>389</v>
      </c>
      <c r="F170" s="272"/>
      <c r="G170" s="272">
        <v>55000</v>
      </c>
      <c r="H170" s="182"/>
      <c r="I170" s="300">
        <f t="shared" si="7"/>
        <v>55000</v>
      </c>
      <c r="J170" s="5" t="s">
        <v>26</v>
      </c>
    </row>
    <row r="171" spans="1:10" ht="21.95" customHeight="1" x14ac:dyDescent="0.5">
      <c r="A171" s="352"/>
      <c r="B171" s="301"/>
      <c r="C171" s="254"/>
      <c r="D171" s="392"/>
      <c r="E171" s="1" t="s">
        <v>390</v>
      </c>
      <c r="F171" s="146"/>
      <c r="G171" s="146">
        <v>100000</v>
      </c>
      <c r="H171" s="147"/>
      <c r="I171" s="148">
        <f t="shared" si="7"/>
        <v>100000</v>
      </c>
      <c r="J171" s="1" t="s">
        <v>20</v>
      </c>
    </row>
    <row r="172" spans="1:10" ht="21.95" customHeight="1" x14ac:dyDescent="0.5">
      <c r="A172" s="350"/>
      <c r="B172" s="16" t="s">
        <v>184</v>
      </c>
      <c r="C172" s="73" t="s">
        <v>204</v>
      </c>
      <c r="D172" s="394" t="s">
        <v>345</v>
      </c>
      <c r="E172" s="36" t="s">
        <v>391</v>
      </c>
      <c r="F172" s="160"/>
      <c r="G172" s="160">
        <v>25500</v>
      </c>
      <c r="H172" s="161"/>
      <c r="I172" s="148">
        <f t="shared" si="7"/>
        <v>25500</v>
      </c>
      <c r="J172" s="99" t="s">
        <v>169</v>
      </c>
    </row>
    <row r="173" spans="1:10" ht="21.95" customHeight="1" x14ac:dyDescent="0.5">
      <c r="A173" s="350"/>
      <c r="B173" s="12" t="s">
        <v>157</v>
      </c>
      <c r="C173" s="299"/>
      <c r="D173" s="392"/>
      <c r="E173" s="36" t="s">
        <v>392</v>
      </c>
      <c r="F173" s="146">
        <v>35000</v>
      </c>
      <c r="G173" s="146"/>
      <c r="H173" s="147"/>
      <c r="I173" s="148">
        <f t="shared" si="7"/>
        <v>35000</v>
      </c>
      <c r="J173" s="1" t="s">
        <v>20</v>
      </c>
    </row>
    <row r="174" spans="1:10" ht="21.95" customHeight="1" x14ac:dyDescent="0.5">
      <c r="A174" s="351"/>
      <c r="B174" s="16"/>
      <c r="C174" s="299"/>
      <c r="D174" s="392"/>
      <c r="E174" s="36"/>
      <c r="F174" s="146"/>
      <c r="G174" s="146"/>
      <c r="H174" s="147"/>
      <c r="I174" s="148"/>
      <c r="J174" s="22"/>
    </row>
    <row r="175" spans="1:10" ht="21.95" customHeight="1" x14ac:dyDescent="0.5">
      <c r="A175" s="351"/>
      <c r="B175" s="45" t="s">
        <v>454</v>
      </c>
      <c r="C175" s="303" t="s">
        <v>203</v>
      </c>
      <c r="D175" s="392"/>
      <c r="E175" s="304" t="s">
        <v>398</v>
      </c>
      <c r="F175" s="305"/>
      <c r="G175" s="305">
        <f>SUM(G177)</f>
        <v>2388240</v>
      </c>
      <c r="H175" s="123"/>
      <c r="I175" s="305">
        <f>SUM(I177)</f>
        <v>2388240</v>
      </c>
      <c r="J175" s="124"/>
    </row>
    <row r="176" spans="1:10" ht="21.95" customHeight="1" x14ac:dyDescent="0.5">
      <c r="A176" s="351"/>
      <c r="B176" s="12" t="s">
        <v>455</v>
      </c>
      <c r="C176" s="298"/>
      <c r="D176" s="392"/>
      <c r="E176" s="141" t="s">
        <v>397</v>
      </c>
      <c r="F176" s="142"/>
      <c r="G176" s="142"/>
      <c r="H176" s="143"/>
      <c r="I176" s="143"/>
      <c r="J176" s="144"/>
    </row>
    <row r="177" spans="1:10" ht="21.95" customHeight="1" x14ac:dyDescent="0.5">
      <c r="A177" s="302"/>
      <c r="B177" s="12" t="s">
        <v>456</v>
      </c>
      <c r="C177" s="298"/>
      <c r="D177" s="392"/>
      <c r="E177" s="136" t="s">
        <v>394</v>
      </c>
      <c r="F177" s="126"/>
      <c r="G177" s="131">
        <v>2388240</v>
      </c>
      <c r="H177" s="132"/>
      <c r="I177" s="133">
        <f>F177+G177</f>
        <v>2388240</v>
      </c>
      <c r="J177" s="306" t="s">
        <v>25</v>
      </c>
    </row>
    <row r="178" spans="1:10" ht="21.95" customHeight="1" x14ac:dyDescent="0.5">
      <c r="A178" s="302"/>
      <c r="B178" s="16"/>
      <c r="C178" s="298"/>
      <c r="D178" s="392"/>
      <c r="E178" s="283"/>
      <c r="F178" s="307"/>
      <c r="G178" s="308"/>
      <c r="H178" s="309"/>
      <c r="I178" s="310"/>
      <c r="J178" s="311" t="s">
        <v>27</v>
      </c>
    </row>
    <row r="179" spans="1:10" ht="21.95" customHeight="1" x14ac:dyDescent="0.5">
      <c r="A179" s="174"/>
      <c r="B179" s="45" t="s">
        <v>457</v>
      </c>
      <c r="C179" s="303" t="s">
        <v>10</v>
      </c>
      <c r="D179" s="392"/>
      <c r="E179" s="171" t="s">
        <v>396</v>
      </c>
      <c r="F179" s="312">
        <f>SUM(F181:F184)</f>
        <v>250200</v>
      </c>
      <c r="G179" s="312">
        <v>943350</v>
      </c>
      <c r="H179" s="115"/>
      <c r="I179" s="396">
        <f>SUM(I180:I184)</f>
        <v>1193550</v>
      </c>
      <c r="J179" s="117"/>
    </row>
    <row r="180" spans="1:10" ht="21.95" customHeight="1" x14ac:dyDescent="0.5">
      <c r="A180" s="174"/>
      <c r="B180" s="12" t="s">
        <v>458</v>
      </c>
      <c r="C180" s="313"/>
      <c r="D180" s="392"/>
      <c r="E180" s="120" t="s">
        <v>395</v>
      </c>
      <c r="F180" s="122"/>
      <c r="G180" s="305"/>
      <c r="H180" s="123"/>
      <c r="I180" s="397"/>
      <c r="J180" s="124"/>
    </row>
    <row r="181" spans="1:10" ht="21.95" customHeight="1" x14ac:dyDescent="0.5">
      <c r="A181" s="174"/>
      <c r="B181" s="12" t="s">
        <v>459</v>
      </c>
      <c r="C181" s="313"/>
      <c r="D181" s="392"/>
      <c r="E181" s="1" t="s">
        <v>393</v>
      </c>
      <c r="F181" s="146"/>
      <c r="G181" s="146">
        <v>848010</v>
      </c>
      <c r="H181" s="147"/>
      <c r="I181" s="148">
        <f>F181+G181</f>
        <v>848010</v>
      </c>
      <c r="J181" s="1" t="s">
        <v>181</v>
      </c>
    </row>
    <row r="182" spans="1:10" ht="21.95" customHeight="1" x14ac:dyDescent="0.5">
      <c r="A182" s="314"/>
      <c r="B182" s="347"/>
      <c r="C182" s="349"/>
      <c r="D182" s="80"/>
      <c r="E182" s="5" t="s">
        <v>399</v>
      </c>
      <c r="F182" s="146"/>
      <c r="G182" s="146">
        <v>30000</v>
      </c>
      <c r="H182" s="147"/>
      <c r="I182" s="148">
        <f t="shared" ref="I182:I183" si="8">F182+G182</f>
        <v>30000</v>
      </c>
      <c r="J182" s="1" t="s">
        <v>20</v>
      </c>
    </row>
    <row r="183" spans="1:10" ht="21.95" customHeight="1" x14ac:dyDescent="0.5">
      <c r="A183" s="174"/>
      <c r="B183" s="16" t="s">
        <v>262</v>
      </c>
      <c r="C183" s="299" t="s">
        <v>158</v>
      </c>
      <c r="D183" s="395" t="s">
        <v>330</v>
      </c>
      <c r="E183" s="4" t="s">
        <v>400</v>
      </c>
      <c r="F183" s="146"/>
      <c r="G183" s="146">
        <v>65340</v>
      </c>
      <c r="H183" s="147"/>
      <c r="I183" s="148">
        <f t="shared" si="8"/>
        <v>65340</v>
      </c>
      <c r="J183" s="22" t="s">
        <v>136</v>
      </c>
    </row>
    <row r="184" spans="1:10" ht="21.95" customHeight="1" x14ac:dyDescent="0.5">
      <c r="A184" s="70"/>
      <c r="B184" s="301" t="s">
        <v>263</v>
      </c>
      <c r="C184" s="315"/>
      <c r="D184" s="391"/>
      <c r="E184" s="4" t="s">
        <v>401</v>
      </c>
      <c r="F184" s="146">
        <v>250200</v>
      </c>
      <c r="G184" s="146"/>
      <c r="H184" s="147"/>
      <c r="I184" s="148">
        <f t="shared" ref="I184" si="9">F184+G184</f>
        <v>250200</v>
      </c>
      <c r="J184" s="1" t="s">
        <v>20</v>
      </c>
    </row>
    <row r="185" spans="1:10" ht="21.95" customHeight="1" x14ac:dyDescent="0.5">
      <c r="A185" s="395" t="s">
        <v>435</v>
      </c>
      <c r="B185" s="57" t="s">
        <v>436</v>
      </c>
      <c r="C185" s="303" t="s">
        <v>158</v>
      </c>
      <c r="D185" s="391"/>
      <c r="E185" s="52" t="s">
        <v>214</v>
      </c>
      <c r="F185" s="225">
        <f>SUM(F186:F187)</f>
        <v>100000</v>
      </c>
      <c r="G185" s="225">
        <f>SUM(G186:G187)</f>
        <v>0</v>
      </c>
      <c r="H185" s="316"/>
      <c r="I185" s="317">
        <f>SUM(I186:I187)</f>
        <v>100000</v>
      </c>
      <c r="J185" s="318"/>
    </row>
    <row r="186" spans="1:10" ht="21.95" customHeight="1" x14ac:dyDescent="0.5">
      <c r="A186" s="391"/>
      <c r="B186" s="184" t="s">
        <v>205</v>
      </c>
      <c r="C186" s="299"/>
      <c r="D186" s="391"/>
      <c r="E186" s="53" t="s">
        <v>402</v>
      </c>
      <c r="F186" s="126">
        <v>100000</v>
      </c>
      <c r="G186" s="232"/>
      <c r="H186" s="127"/>
      <c r="I186" s="148">
        <f>F186+G186</f>
        <v>100000</v>
      </c>
      <c r="J186" s="1" t="s">
        <v>182</v>
      </c>
    </row>
    <row r="187" spans="1:10" ht="21.95" customHeight="1" x14ac:dyDescent="0.5">
      <c r="A187" s="391"/>
      <c r="B187" s="184" t="s">
        <v>206</v>
      </c>
      <c r="C187" s="299"/>
      <c r="D187" s="391"/>
      <c r="E187" s="53"/>
      <c r="F187" s="146"/>
      <c r="G187" s="146"/>
      <c r="H187" s="147"/>
      <c r="I187" s="148"/>
      <c r="J187" s="1"/>
    </row>
    <row r="188" spans="1:10" ht="21.95" customHeight="1" x14ac:dyDescent="0.5">
      <c r="A188" s="391"/>
      <c r="B188" s="184"/>
      <c r="C188" s="299"/>
      <c r="D188" s="391"/>
      <c r="E188" s="319" t="s">
        <v>275</v>
      </c>
      <c r="F188" s="312">
        <f>SUM(F190:F200)</f>
        <v>860260</v>
      </c>
      <c r="G188" s="312">
        <f>SUM(G190:G195)</f>
        <v>1341487</v>
      </c>
      <c r="H188" s="115"/>
      <c r="I188" s="312">
        <f>SUM(I190:I199)</f>
        <v>2201747</v>
      </c>
      <c r="J188" s="117"/>
    </row>
    <row r="189" spans="1:10" ht="21.95" customHeight="1" x14ac:dyDescent="0.5">
      <c r="A189" s="391"/>
      <c r="B189" s="184"/>
      <c r="C189" s="299"/>
      <c r="D189" s="391"/>
      <c r="E189" s="320" t="s">
        <v>274</v>
      </c>
      <c r="F189" s="122"/>
      <c r="G189" s="142"/>
      <c r="H189" s="143"/>
      <c r="I189" s="123"/>
      <c r="J189" s="124"/>
    </row>
    <row r="190" spans="1:10" ht="21.95" customHeight="1" x14ac:dyDescent="0.5">
      <c r="A190" s="391"/>
      <c r="B190" s="184"/>
      <c r="C190" s="299"/>
      <c r="D190" s="391"/>
      <c r="E190" s="27" t="s">
        <v>403</v>
      </c>
      <c r="F190" s="146"/>
      <c r="G190" s="273">
        <v>30000</v>
      </c>
      <c r="H190" s="62"/>
      <c r="I190" s="148">
        <f>F190+G190</f>
        <v>30000</v>
      </c>
      <c r="J190" s="10" t="s">
        <v>167</v>
      </c>
    </row>
    <row r="191" spans="1:10" ht="21.95" customHeight="1" x14ac:dyDescent="0.5">
      <c r="A191" s="391"/>
      <c r="B191" s="184"/>
      <c r="C191" s="299"/>
      <c r="D191" s="391"/>
      <c r="E191" s="97" t="s">
        <v>404</v>
      </c>
      <c r="F191" s="146"/>
      <c r="G191" s="146">
        <v>30000</v>
      </c>
      <c r="H191" s="147"/>
      <c r="I191" s="148">
        <f t="shared" ref="I191:I199" si="10">F191+G191</f>
        <v>30000</v>
      </c>
      <c r="J191" s="1" t="s">
        <v>24</v>
      </c>
    </row>
    <row r="192" spans="1:10" ht="21.95" customHeight="1" x14ac:dyDescent="0.5">
      <c r="A192" s="391"/>
      <c r="B192" s="184"/>
      <c r="C192" s="299"/>
      <c r="D192" s="391"/>
      <c r="E192" s="27" t="s">
        <v>405</v>
      </c>
      <c r="F192" s="160"/>
      <c r="G192" s="160">
        <v>340000</v>
      </c>
      <c r="H192" s="161"/>
      <c r="I192" s="148">
        <f t="shared" si="10"/>
        <v>340000</v>
      </c>
      <c r="J192" s="38" t="s">
        <v>24</v>
      </c>
    </row>
    <row r="193" spans="1:10" ht="21.95" customHeight="1" x14ac:dyDescent="0.5">
      <c r="A193" s="391"/>
      <c r="B193" s="184"/>
      <c r="C193" s="299"/>
      <c r="D193" s="391"/>
      <c r="E193" s="27" t="s">
        <v>406</v>
      </c>
      <c r="F193" s="146"/>
      <c r="G193" s="146">
        <v>143800</v>
      </c>
      <c r="H193" s="147"/>
      <c r="I193" s="148">
        <f t="shared" si="10"/>
        <v>143800</v>
      </c>
      <c r="J193" s="39" t="s">
        <v>20</v>
      </c>
    </row>
    <row r="194" spans="1:10" ht="21.95" customHeight="1" x14ac:dyDescent="0.5">
      <c r="A194" s="69"/>
      <c r="B194" s="184"/>
      <c r="C194" s="299"/>
      <c r="D194" s="391"/>
      <c r="E194" s="54" t="s">
        <v>407</v>
      </c>
      <c r="F194" s="146"/>
      <c r="G194" s="146">
        <v>772687</v>
      </c>
      <c r="H194" s="147"/>
      <c r="I194" s="148">
        <f t="shared" si="10"/>
        <v>772687</v>
      </c>
      <c r="J194" s="39" t="s">
        <v>20</v>
      </c>
    </row>
    <row r="195" spans="1:10" ht="21.95" customHeight="1" x14ac:dyDescent="0.5">
      <c r="A195" s="43" t="s">
        <v>437</v>
      </c>
      <c r="B195" s="321" t="s">
        <v>438</v>
      </c>
      <c r="C195" s="73"/>
      <c r="D195" s="391"/>
      <c r="E195" s="26" t="s">
        <v>408</v>
      </c>
      <c r="F195" s="126"/>
      <c r="G195" s="126">
        <v>25000</v>
      </c>
      <c r="H195" s="127"/>
      <c r="I195" s="148">
        <f t="shared" si="10"/>
        <v>25000</v>
      </c>
      <c r="J195" s="22" t="s">
        <v>136</v>
      </c>
    </row>
    <row r="196" spans="1:10" ht="21.95" customHeight="1" x14ac:dyDescent="0.5">
      <c r="A196" s="302" t="s">
        <v>159</v>
      </c>
      <c r="B196" s="9" t="s">
        <v>161</v>
      </c>
      <c r="C196" s="74"/>
      <c r="D196" s="391"/>
      <c r="E196" s="53" t="s">
        <v>409</v>
      </c>
      <c r="F196" s="160">
        <v>410260</v>
      </c>
      <c r="G196" s="160"/>
      <c r="H196" s="161"/>
      <c r="I196" s="148">
        <f t="shared" si="10"/>
        <v>410260</v>
      </c>
      <c r="J196" s="39" t="s">
        <v>20</v>
      </c>
    </row>
    <row r="197" spans="1:10" ht="21.95" customHeight="1" x14ac:dyDescent="0.5">
      <c r="A197" s="156" t="s">
        <v>160</v>
      </c>
      <c r="B197" s="69" t="s">
        <v>226</v>
      </c>
      <c r="C197" s="74"/>
      <c r="D197" s="391"/>
      <c r="E197" s="383" t="s">
        <v>410</v>
      </c>
      <c r="F197" s="272">
        <v>300000</v>
      </c>
      <c r="G197" s="272"/>
      <c r="H197" s="182"/>
      <c r="I197" s="300">
        <f t="shared" si="10"/>
        <v>300000</v>
      </c>
      <c r="J197" s="384" t="s">
        <v>20</v>
      </c>
    </row>
    <row r="198" spans="1:10" ht="21.95" customHeight="1" x14ac:dyDescent="0.5">
      <c r="A198" s="322"/>
      <c r="B198" s="69" t="s">
        <v>225</v>
      </c>
      <c r="C198" s="74"/>
      <c r="D198" s="391"/>
      <c r="E198" s="382" t="s">
        <v>411</v>
      </c>
      <c r="F198" s="160"/>
      <c r="G198" s="160"/>
      <c r="H198" s="161"/>
      <c r="I198" s="162">
        <f t="shared" si="10"/>
        <v>0</v>
      </c>
      <c r="J198" s="327"/>
    </row>
    <row r="199" spans="1:10" ht="21.95" customHeight="1" x14ac:dyDescent="0.5">
      <c r="A199" s="322"/>
      <c r="B199" s="49" t="s">
        <v>461</v>
      </c>
      <c r="C199" s="74" t="s">
        <v>166</v>
      </c>
      <c r="D199" s="391"/>
      <c r="E199" s="385" t="s">
        <v>412</v>
      </c>
      <c r="F199" s="272">
        <v>150000</v>
      </c>
      <c r="G199" s="273"/>
      <c r="H199" s="62"/>
      <c r="I199" s="300">
        <f t="shared" si="10"/>
        <v>150000</v>
      </c>
      <c r="J199" s="384" t="s">
        <v>20</v>
      </c>
    </row>
    <row r="200" spans="1:10" ht="21.95" customHeight="1" x14ac:dyDescent="0.5">
      <c r="A200" s="322"/>
      <c r="B200" s="65" t="s">
        <v>460</v>
      </c>
      <c r="C200" s="69"/>
      <c r="D200" s="391"/>
      <c r="E200" s="386" t="s">
        <v>276</v>
      </c>
      <c r="F200" s="160"/>
      <c r="G200" s="160"/>
      <c r="H200" s="161"/>
      <c r="I200" s="162"/>
      <c r="J200" s="327"/>
    </row>
    <row r="201" spans="1:10" ht="21.95" customHeight="1" x14ac:dyDescent="0.5">
      <c r="A201" s="322"/>
      <c r="B201" s="66" t="s">
        <v>227</v>
      </c>
      <c r="C201" s="70"/>
      <c r="D201" s="69"/>
      <c r="E201" s="48"/>
      <c r="F201" s="160"/>
      <c r="G201" s="160"/>
      <c r="H201" s="161"/>
      <c r="I201" s="162"/>
      <c r="J201" s="323"/>
    </row>
    <row r="202" spans="1:10" ht="21.95" customHeight="1" x14ac:dyDescent="0.5">
      <c r="A202" s="322"/>
      <c r="B202" s="43" t="s">
        <v>439</v>
      </c>
      <c r="C202" s="73" t="s">
        <v>208</v>
      </c>
      <c r="D202" s="395" t="s">
        <v>443</v>
      </c>
      <c r="E202" s="48"/>
      <c r="F202" s="160"/>
      <c r="G202" s="160"/>
      <c r="H202" s="161"/>
      <c r="I202" s="162"/>
      <c r="J202" s="323"/>
    </row>
    <row r="203" spans="1:10" ht="21.95" customHeight="1" x14ac:dyDescent="0.5">
      <c r="A203" s="322"/>
      <c r="B203" s="65" t="s">
        <v>163</v>
      </c>
      <c r="C203" s="69"/>
      <c r="D203" s="391"/>
      <c r="E203" s="48"/>
      <c r="F203" s="160"/>
      <c r="G203" s="160"/>
      <c r="H203" s="161"/>
      <c r="I203" s="162"/>
      <c r="J203" s="323"/>
    </row>
    <row r="204" spans="1:10" ht="21.95" customHeight="1" x14ac:dyDescent="0.5">
      <c r="A204" s="322"/>
      <c r="B204" s="324"/>
      <c r="C204" s="70"/>
      <c r="D204" s="391"/>
      <c r="E204" s="48"/>
      <c r="F204" s="160"/>
      <c r="G204" s="160"/>
      <c r="H204" s="161"/>
      <c r="I204" s="162"/>
      <c r="J204" s="323"/>
    </row>
    <row r="205" spans="1:10" ht="21.95" customHeight="1" x14ac:dyDescent="0.5">
      <c r="A205" s="322"/>
      <c r="B205" s="51" t="s">
        <v>440</v>
      </c>
      <c r="C205" s="74" t="s">
        <v>210</v>
      </c>
      <c r="D205" s="391"/>
      <c r="E205" s="48"/>
      <c r="F205" s="160"/>
      <c r="G205" s="160"/>
      <c r="H205" s="161"/>
      <c r="I205" s="162"/>
      <c r="J205" s="323"/>
    </row>
    <row r="206" spans="1:10" ht="21.95" customHeight="1" x14ac:dyDescent="0.5">
      <c r="A206" s="322"/>
      <c r="B206" s="65" t="s">
        <v>228</v>
      </c>
      <c r="C206" s="69"/>
      <c r="D206" s="391"/>
      <c r="E206" s="48"/>
      <c r="F206" s="160"/>
      <c r="G206" s="160"/>
      <c r="H206" s="161"/>
      <c r="I206" s="162"/>
      <c r="J206" s="323"/>
    </row>
    <row r="207" spans="1:10" ht="21.95" customHeight="1" x14ac:dyDescent="0.5">
      <c r="A207" s="322"/>
      <c r="B207" s="66"/>
      <c r="C207" s="70"/>
      <c r="D207" s="391"/>
      <c r="E207" s="48"/>
      <c r="F207" s="160"/>
      <c r="G207" s="160"/>
      <c r="H207" s="161"/>
      <c r="I207" s="162"/>
      <c r="J207" s="323"/>
    </row>
    <row r="208" spans="1:10" ht="21.95" customHeight="1" x14ac:dyDescent="0.5">
      <c r="A208" s="322"/>
      <c r="B208" s="43" t="s">
        <v>441</v>
      </c>
      <c r="C208" s="283" t="s">
        <v>207</v>
      </c>
      <c r="D208" s="391"/>
      <c r="E208" s="48"/>
      <c r="F208" s="160"/>
      <c r="G208" s="160"/>
      <c r="H208" s="161"/>
      <c r="I208" s="162"/>
      <c r="J208" s="323"/>
    </row>
    <row r="209" spans="1:14" ht="21.95" customHeight="1" x14ac:dyDescent="0.5">
      <c r="A209" s="322"/>
      <c r="B209" s="325" t="s">
        <v>164</v>
      </c>
      <c r="C209" s="69"/>
      <c r="D209" s="391"/>
      <c r="E209" s="48"/>
      <c r="F209" s="160"/>
      <c r="G209" s="160"/>
      <c r="H209" s="161"/>
      <c r="I209" s="162"/>
      <c r="J209" s="323"/>
    </row>
    <row r="210" spans="1:14" ht="21.95" customHeight="1" x14ac:dyDescent="0.5">
      <c r="A210" s="322"/>
      <c r="B210" s="326"/>
      <c r="C210" s="70"/>
      <c r="D210" s="391"/>
      <c r="E210" s="48"/>
      <c r="F210" s="160"/>
      <c r="G210" s="160"/>
      <c r="H210" s="161"/>
      <c r="I210" s="162"/>
      <c r="J210" s="151"/>
    </row>
    <row r="211" spans="1:14" ht="21.95" customHeight="1" x14ac:dyDescent="0.5">
      <c r="A211" s="322"/>
      <c r="B211" s="55" t="s">
        <v>442</v>
      </c>
      <c r="C211" s="73" t="s">
        <v>162</v>
      </c>
      <c r="D211" s="79"/>
      <c r="E211" s="48"/>
      <c r="F211" s="160"/>
      <c r="G211" s="160"/>
      <c r="H211" s="161"/>
      <c r="I211" s="162"/>
      <c r="J211" s="151"/>
    </row>
    <row r="212" spans="1:14" ht="21.95" customHeight="1" x14ac:dyDescent="0.5">
      <c r="A212" s="322"/>
      <c r="B212" s="325" t="s">
        <v>165</v>
      </c>
      <c r="C212" s="69"/>
      <c r="D212" s="79"/>
      <c r="E212" s="48"/>
      <c r="F212" s="160"/>
      <c r="G212" s="160"/>
      <c r="H212" s="161"/>
      <c r="I212" s="162"/>
      <c r="J212" s="327"/>
    </row>
    <row r="213" spans="1:14" ht="21.95" customHeight="1" x14ac:dyDescent="0.5">
      <c r="A213" s="328"/>
      <c r="B213" s="326"/>
      <c r="C213" s="70"/>
      <c r="D213" s="56"/>
      <c r="E213" s="48"/>
      <c r="F213" s="146"/>
      <c r="G213" s="146"/>
      <c r="H213" s="161"/>
      <c r="I213" s="162"/>
      <c r="J213" s="151"/>
    </row>
    <row r="214" spans="1:14" ht="27.75" customHeight="1" x14ac:dyDescent="0.5">
      <c r="A214" s="322"/>
      <c r="B214" s="325"/>
      <c r="C214" s="74"/>
      <c r="D214" s="391" t="s">
        <v>294</v>
      </c>
      <c r="E214" s="48"/>
      <c r="F214" s="160"/>
      <c r="G214" s="160"/>
      <c r="H214" s="161"/>
      <c r="I214" s="162"/>
      <c r="J214" s="327"/>
      <c r="N214" s="286"/>
    </row>
    <row r="215" spans="1:14" ht="28.5" customHeight="1" x14ac:dyDescent="0.5">
      <c r="A215" s="322"/>
      <c r="B215" s="325"/>
      <c r="C215" s="69"/>
      <c r="D215" s="391"/>
      <c r="E215" s="48"/>
      <c r="F215" s="160"/>
      <c r="G215" s="160"/>
      <c r="H215" s="161"/>
      <c r="I215" s="162"/>
      <c r="J215" s="323"/>
    </row>
    <row r="216" spans="1:14" ht="24.75" customHeight="1" x14ac:dyDescent="0.5">
      <c r="A216" s="322"/>
      <c r="B216" s="325"/>
      <c r="C216" s="69"/>
      <c r="D216" s="391"/>
      <c r="E216" s="48"/>
      <c r="F216" s="160"/>
      <c r="G216" s="160"/>
      <c r="H216" s="161"/>
      <c r="I216" s="162"/>
      <c r="J216" s="323"/>
    </row>
    <row r="217" spans="1:14" ht="25.5" customHeight="1" x14ac:dyDescent="0.5">
      <c r="A217" s="322"/>
      <c r="B217" s="325"/>
      <c r="C217" s="69"/>
      <c r="D217" s="391"/>
      <c r="E217" s="48"/>
      <c r="F217" s="160"/>
      <c r="G217" s="160"/>
      <c r="H217" s="161"/>
      <c r="I217" s="162"/>
      <c r="J217" s="323"/>
    </row>
    <row r="218" spans="1:14" ht="26.25" customHeight="1" x14ac:dyDescent="0.5">
      <c r="A218" s="322"/>
      <c r="B218" s="325"/>
      <c r="C218" s="69"/>
      <c r="D218" s="391"/>
      <c r="E218" s="48"/>
      <c r="F218" s="160"/>
      <c r="G218" s="160"/>
      <c r="H218" s="161"/>
      <c r="I218" s="162"/>
      <c r="J218" s="323"/>
      <c r="N218" s="286"/>
    </row>
    <row r="219" spans="1:14" ht="28.5" customHeight="1" x14ac:dyDescent="0.5">
      <c r="A219" s="322"/>
      <c r="B219" s="325"/>
      <c r="C219" s="69"/>
      <c r="D219" s="391"/>
      <c r="E219" s="48"/>
      <c r="F219" s="160"/>
      <c r="G219" s="160"/>
      <c r="H219" s="161"/>
      <c r="I219" s="162"/>
      <c r="J219" s="323"/>
      <c r="L219" s="286"/>
    </row>
    <row r="220" spans="1:14" ht="26.25" customHeight="1" x14ac:dyDescent="0.5">
      <c r="A220" s="322"/>
      <c r="B220" s="325"/>
      <c r="C220" s="69"/>
      <c r="D220" s="391"/>
      <c r="E220" s="48"/>
      <c r="F220" s="160"/>
      <c r="G220" s="160"/>
      <c r="H220" s="161"/>
      <c r="I220" s="162"/>
      <c r="J220" s="323"/>
      <c r="K220" s="286"/>
    </row>
    <row r="221" spans="1:14" ht="24" customHeight="1" x14ac:dyDescent="0.5">
      <c r="A221" s="322"/>
      <c r="B221" s="325"/>
      <c r="C221" s="69"/>
      <c r="D221" s="391"/>
      <c r="E221" s="48"/>
      <c r="F221" s="160"/>
      <c r="G221" s="160"/>
      <c r="H221" s="161"/>
      <c r="I221" s="162"/>
      <c r="J221" s="323"/>
      <c r="K221" s="286"/>
    </row>
    <row r="222" spans="1:14" ht="25.5" customHeight="1" x14ac:dyDescent="0.5">
      <c r="A222" s="322"/>
      <c r="B222" s="325"/>
      <c r="C222" s="69"/>
      <c r="D222" s="391"/>
      <c r="E222" s="48"/>
      <c r="F222" s="160"/>
      <c r="G222" s="160"/>
      <c r="H222" s="161"/>
      <c r="I222" s="162"/>
      <c r="J222" s="323"/>
      <c r="K222" s="286"/>
    </row>
    <row r="223" spans="1:14" ht="25.5" customHeight="1" x14ac:dyDescent="0.5">
      <c r="A223" s="322"/>
      <c r="B223" s="325"/>
      <c r="C223" s="69"/>
      <c r="D223" s="395" t="s">
        <v>209</v>
      </c>
      <c r="E223" s="48"/>
      <c r="F223" s="160"/>
      <c r="G223" s="160"/>
      <c r="H223" s="161"/>
      <c r="I223" s="162"/>
      <c r="J223" s="323"/>
      <c r="K223" s="286"/>
    </row>
    <row r="224" spans="1:14" ht="24" customHeight="1" x14ac:dyDescent="0.5">
      <c r="A224" s="322"/>
      <c r="B224" s="325"/>
      <c r="C224" s="69"/>
      <c r="D224" s="391"/>
      <c r="E224" s="48"/>
      <c r="F224" s="160"/>
      <c r="G224" s="160"/>
      <c r="H224" s="161"/>
      <c r="I224" s="162"/>
      <c r="J224" s="323"/>
      <c r="K224" s="286"/>
    </row>
    <row r="225" spans="1:11" ht="24" customHeight="1" x14ac:dyDescent="0.5">
      <c r="A225" s="322"/>
      <c r="B225" s="325"/>
      <c r="C225" s="69"/>
      <c r="D225" s="391"/>
      <c r="E225" s="48"/>
      <c r="F225" s="160"/>
      <c r="G225" s="160"/>
      <c r="H225" s="161"/>
      <c r="I225" s="162"/>
      <c r="J225" s="323"/>
      <c r="K225" s="286"/>
    </row>
    <row r="226" spans="1:11" ht="24" customHeight="1" x14ac:dyDescent="0.5">
      <c r="A226" s="322"/>
      <c r="B226" s="325"/>
      <c r="C226" s="69"/>
      <c r="D226" s="391"/>
      <c r="E226" s="48"/>
      <c r="F226" s="160"/>
      <c r="G226" s="160"/>
      <c r="H226" s="161"/>
      <c r="I226" s="162"/>
      <c r="J226" s="323"/>
      <c r="K226" s="286"/>
    </row>
    <row r="227" spans="1:11" ht="24" customHeight="1" x14ac:dyDescent="0.5">
      <c r="A227" s="322"/>
      <c r="B227" s="325"/>
      <c r="C227" s="69"/>
      <c r="D227" s="391"/>
      <c r="E227" s="48"/>
      <c r="F227" s="160"/>
      <c r="G227" s="160"/>
      <c r="H227" s="161"/>
      <c r="I227" s="162"/>
      <c r="J227" s="323"/>
      <c r="K227" s="286"/>
    </row>
    <row r="228" spans="1:11" ht="24.75" customHeight="1" x14ac:dyDescent="0.5">
      <c r="A228" s="322"/>
      <c r="B228" s="325"/>
      <c r="C228" s="69"/>
      <c r="D228" s="391"/>
      <c r="E228" s="48"/>
      <c r="F228" s="160"/>
      <c r="G228" s="160"/>
      <c r="H228" s="161"/>
      <c r="I228" s="162"/>
      <c r="J228" s="323"/>
    </row>
    <row r="229" spans="1:11" ht="24.75" customHeight="1" x14ac:dyDescent="0.5">
      <c r="A229" s="322"/>
      <c r="B229" s="325"/>
      <c r="C229" s="69"/>
      <c r="D229" s="417"/>
      <c r="E229" s="48"/>
      <c r="F229" s="160"/>
      <c r="G229" s="160"/>
      <c r="H229" s="161"/>
      <c r="I229" s="162"/>
      <c r="J229" s="323"/>
    </row>
    <row r="230" spans="1:11" ht="25.5" customHeight="1" x14ac:dyDescent="0.5">
      <c r="A230" s="322"/>
      <c r="B230" s="325"/>
      <c r="C230" s="69"/>
      <c r="D230" s="414" t="s">
        <v>348</v>
      </c>
      <c r="E230" s="48"/>
      <c r="F230" s="160"/>
      <c r="G230" s="160"/>
      <c r="H230" s="161"/>
      <c r="I230" s="162"/>
      <c r="J230" s="323"/>
    </row>
    <row r="231" spans="1:11" ht="29.25" customHeight="1" x14ac:dyDescent="0.5">
      <c r="A231" s="322"/>
      <c r="B231" s="325"/>
      <c r="C231" s="69"/>
      <c r="D231" s="415"/>
      <c r="E231" s="48"/>
      <c r="F231" s="160"/>
      <c r="G231" s="160"/>
      <c r="H231" s="161"/>
      <c r="I231" s="162"/>
      <c r="J231" s="323"/>
    </row>
    <row r="232" spans="1:11" ht="29.25" customHeight="1" x14ac:dyDescent="0.5">
      <c r="A232" s="322"/>
      <c r="B232" s="325"/>
      <c r="C232" s="69"/>
      <c r="D232" s="415"/>
      <c r="E232" s="48"/>
      <c r="F232" s="160"/>
      <c r="G232" s="160"/>
      <c r="H232" s="161"/>
      <c r="I232" s="162"/>
      <c r="J232" s="323"/>
    </row>
    <row r="233" spans="1:11" ht="29.25" customHeight="1" x14ac:dyDescent="0.5">
      <c r="A233" s="322"/>
      <c r="B233" s="325"/>
      <c r="C233" s="69"/>
      <c r="D233" s="415"/>
      <c r="E233" s="48"/>
      <c r="F233" s="160"/>
      <c r="G233" s="160"/>
      <c r="H233" s="161"/>
      <c r="I233" s="162"/>
      <c r="J233" s="323"/>
    </row>
    <row r="234" spans="1:11" ht="29.25" customHeight="1" x14ac:dyDescent="0.5">
      <c r="A234" s="322"/>
      <c r="B234" s="325"/>
      <c r="C234" s="69"/>
      <c r="D234" s="415"/>
      <c r="E234" s="48"/>
      <c r="F234" s="160"/>
      <c r="G234" s="160"/>
      <c r="H234" s="161"/>
      <c r="I234" s="162"/>
      <c r="J234" s="323"/>
    </row>
    <row r="235" spans="1:11" ht="29.25" customHeight="1" x14ac:dyDescent="0.5">
      <c r="A235" s="322"/>
      <c r="B235" s="325"/>
      <c r="C235" s="69"/>
      <c r="D235" s="415"/>
      <c r="E235" s="48"/>
      <c r="F235" s="160"/>
      <c r="G235" s="160"/>
      <c r="H235" s="161"/>
      <c r="I235" s="162"/>
      <c r="J235" s="323"/>
    </row>
    <row r="236" spans="1:11" ht="29.25" customHeight="1" x14ac:dyDescent="0.5">
      <c r="A236" s="322"/>
      <c r="B236" s="325"/>
      <c r="C236" s="69"/>
      <c r="D236" s="415"/>
      <c r="E236" s="48"/>
      <c r="F236" s="160"/>
      <c r="G236" s="160"/>
      <c r="H236" s="161"/>
      <c r="I236" s="162"/>
      <c r="J236" s="151"/>
    </row>
    <row r="237" spans="1:11" ht="29.25" customHeight="1" x14ac:dyDescent="0.5">
      <c r="A237" s="322"/>
      <c r="B237" s="325"/>
      <c r="C237" s="69"/>
      <c r="D237" s="415"/>
      <c r="E237" s="48"/>
      <c r="F237" s="160"/>
      <c r="G237" s="160"/>
      <c r="H237" s="161"/>
      <c r="I237" s="162"/>
      <c r="J237" s="163"/>
    </row>
    <row r="238" spans="1:11" ht="27.75" customHeight="1" x14ac:dyDescent="0.5">
      <c r="A238" s="328"/>
      <c r="B238" s="326"/>
      <c r="C238" s="70"/>
      <c r="D238" s="416"/>
      <c r="E238" s="48"/>
      <c r="F238" s="160"/>
      <c r="G238" s="160"/>
      <c r="H238" s="161"/>
      <c r="I238" s="162"/>
      <c r="J238" s="151"/>
    </row>
    <row r="239" spans="1:11" ht="29.25" customHeight="1" x14ac:dyDescent="0.5">
      <c r="A239" s="322"/>
      <c r="B239" s="325"/>
      <c r="C239" s="69"/>
      <c r="D239" s="395" t="s">
        <v>347</v>
      </c>
      <c r="E239" s="48"/>
      <c r="F239" s="146"/>
      <c r="G239" s="146"/>
      <c r="H239" s="147"/>
      <c r="I239" s="148"/>
      <c r="J239" s="151"/>
    </row>
    <row r="240" spans="1:11" ht="29.25" customHeight="1" x14ac:dyDescent="0.5">
      <c r="A240" s="322"/>
      <c r="B240" s="325"/>
      <c r="C240" s="69"/>
      <c r="D240" s="391"/>
      <c r="E240" s="48"/>
      <c r="F240" s="160"/>
      <c r="G240" s="160"/>
      <c r="H240" s="161"/>
      <c r="I240" s="162"/>
      <c r="J240" s="327"/>
    </row>
    <row r="241" spans="1:10" ht="29.25" customHeight="1" x14ac:dyDescent="0.5">
      <c r="A241" s="322"/>
      <c r="B241" s="325"/>
      <c r="C241" s="69"/>
      <c r="D241" s="391"/>
      <c r="E241" s="48"/>
      <c r="F241" s="160"/>
      <c r="G241" s="160"/>
      <c r="H241" s="161"/>
      <c r="I241" s="162"/>
      <c r="J241" s="323"/>
    </row>
    <row r="242" spans="1:10" ht="29.25" customHeight="1" x14ac:dyDescent="0.5">
      <c r="A242" s="322"/>
      <c r="B242" s="325"/>
      <c r="C242" s="69"/>
      <c r="D242" s="391"/>
      <c r="E242" s="48"/>
      <c r="F242" s="160"/>
      <c r="G242" s="160"/>
      <c r="H242" s="161"/>
      <c r="I242" s="162"/>
      <c r="J242" s="323"/>
    </row>
    <row r="243" spans="1:10" ht="29.25" customHeight="1" x14ac:dyDescent="0.5">
      <c r="A243" s="322"/>
      <c r="B243" s="325"/>
      <c r="C243" s="69"/>
      <c r="D243" s="391"/>
      <c r="E243" s="48"/>
      <c r="F243" s="160"/>
      <c r="G243" s="160"/>
      <c r="H243" s="161"/>
      <c r="I243" s="162"/>
      <c r="J243" s="323"/>
    </row>
    <row r="244" spans="1:10" ht="29.25" customHeight="1" x14ac:dyDescent="0.5">
      <c r="A244" s="329" t="s">
        <v>21</v>
      </c>
      <c r="B244" s="330"/>
      <c r="C244" s="331"/>
      <c r="D244" s="332"/>
      <c r="E244" s="293"/>
      <c r="F244" s="333">
        <f>F245</f>
        <v>0</v>
      </c>
      <c r="G244" s="333">
        <f>G245</f>
        <v>31700</v>
      </c>
      <c r="H244" s="334"/>
      <c r="I244" s="333">
        <f>I245</f>
        <v>31700</v>
      </c>
      <c r="J244" s="335"/>
    </row>
    <row r="245" spans="1:10" ht="26.25" customHeight="1" x14ac:dyDescent="0.5">
      <c r="A245" s="43" t="s">
        <v>185</v>
      </c>
      <c r="B245" s="2" t="s">
        <v>175</v>
      </c>
      <c r="C245" s="73" t="s">
        <v>178</v>
      </c>
      <c r="D245" s="394" t="s">
        <v>346</v>
      </c>
      <c r="E245" s="171" t="s">
        <v>349</v>
      </c>
      <c r="F245" s="312">
        <v>0</v>
      </c>
      <c r="G245" s="312">
        <f>SUM(G246:G247)</f>
        <v>31700</v>
      </c>
      <c r="H245" s="115"/>
      <c r="I245" s="116">
        <f>F245+G245</f>
        <v>31700</v>
      </c>
      <c r="J245" s="318"/>
    </row>
    <row r="246" spans="1:10" ht="23.25" customHeight="1" x14ac:dyDescent="0.5">
      <c r="A246" s="69" t="s">
        <v>170</v>
      </c>
      <c r="B246" s="37" t="s">
        <v>176</v>
      </c>
      <c r="C246" s="69"/>
      <c r="D246" s="392"/>
      <c r="E246" s="158" t="s">
        <v>413</v>
      </c>
      <c r="F246" s="146"/>
      <c r="G246" s="146">
        <v>31700</v>
      </c>
      <c r="H246" s="147"/>
      <c r="I246" s="148">
        <f>G246</f>
        <v>31700</v>
      </c>
      <c r="J246" s="40" t="s">
        <v>328</v>
      </c>
    </row>
    <row r="247" spans="1:10" ht="24" customHeight="1" x14ac:dyDescent="0.5">
      <c r="A247" s="69" t="s">
        <v>171</v>
      </c>
      <c r="B247" s="37" t="s">
        <v>177</v>
      </c>
      <c r="C247" s="69"/>
      <c r="D247" s="392"/>
      <c r="E247" s="336"/>
      <c r="F247" s="146"/>
      <c r="G247" s="146"/>
      <c r="H247" s="147"/>
      <c r="I247" s="148"/>
      <c r="J247" s="151" t="s">
        <v>28</v>
      </c>
    </row>
    <row r="248" spans="1:10" ht="24" customHeight="1" x14ac:dyDescent="0.5">
      <c r="A248" s="69" t="s">
        <v>172</v>
      </c>
      <c r="B248" s="37" t="s">
        <v>22</v>
      </c>
      <c r="C248" s="69"/>
      <c r="D248" s="392"/>
      <c r="E248" s="336"/>
      <c r="F248" s="146"/>
      <c r="G248" s="146"/>
      <c r="H248" s="147"/>
      <c r="I248" s="147"/>
      <c r="J248" s="151"/>
    </row>
    <row r="249" spans="1:10" ht="25.5" customHeight="1" x14ac:dyDescent="0.5">
      <c r="A249" s="69" t="s">
        <v>173</v>
      </c>
      <c r="B249" s="11"/>
      <c r="C249" s="70"/>
      <c r="D249" s="392"/>
      <c r="E249" s="336"/>
      <c r="F249" s="146"/>
      <c r="G249" s="146"/>
      <c r="H249" s="147"/>
      <c r="I249" s="147"/>
      <c r="J249" s="151"/>
    </row>
    <row r="250" spans="1:10" ht="24" customHeight="1" x14ac:dyDescent="0.5">
      <c r="A250" s="69" t="s">
        <v>174</v>
      </c>
      <c r="B250" s="43" t="s">
        <v>271</v>
      </c>
      <c r="C250" s="74" t="s">
        <v>179</v>
      </c>
      <c r="D250" s="392"/>
      <c r="E250" s="336"/>
      <c r="F250" s="101"/>
      <c r="G250" s="146"/>
      <c r="H250" s="147"/>
      <c r="I250" s="147"/>
      <c r="J250" s="151"/>
    </row>
    <row r="251" spans="1:10" ht="21.75" x14ac:dyDescent="0.5">
      <c r="A251" s="69"/>
      <c r="B251" s="69" t="s">
        <v>272</v>
      </c>
      <c r="C251" s="69"/>
      <c r="D251" s="392"/>
      <c r="E251" s="336"/>
      <c r="F251" s="146"/>
      <c r="G251" s="146"/>
      <c r="H251" s="147"/>
      <c r="I251" s="147"/>
      <c r="J251" s="151"/>
    </row>
    <row r="252" spans="1:10" ht="21.75" customHeight="1" x14ac:dyDescent="0.5">
      <c r="A252" s="69"/>
      <c r="B252" s="69"/>
      <c r="C252" s="69"/>
      <c r="D252" s="392"/>
      <c r="E252" s="336"/>
      <c r="F252" s="146"/>
      <c r="G252" s="146"/>
      <c r="H252" s="147"/>
      <c r="I252" s="147"/>
      <c r="J252" s="151"/>
    </row>
    <row r="253" spans="1:10" ht="25.5" customHeight="1" x14ac:dyDescent="0.5">
      <c r="A253" s="69"/>
      <c r="B253" s="69"/>
      <c r="C253" s="69"/>
      <c r="D253" s="393"/>
      <c r="E253" s="336"/>
      <c r="F253" s="146"/>
      <c r="G253" s="146"/>
      <c r="H253" s="147"/>
      <c r="I253" s="147"/>
      <c r="J253" s="151"/>
    </row>
    <row r="254" spans="1:10" ht="24" customHeight="1" x14ac:dyDescent="0.5">
      <c r="A254" s="337" t="s">
        <v>444</v>
      </c>
      <c r="B254" s="337" t="s">
        <v>221</v>
      </c>
      <c r="C254" s="338"/>
      <c r="D254" s="337" t="s">
        <v>222</v>
      </c>
      <c r="E254" s="337" t="s">
        <v>180</v>
      </c>
      <c r="F254" s="339">
        <f>F4+F30+F68+F163+F244</f>
        <v>1798200</v>
      </c>
      <c r="G254" s="339">
        <f>G4+G30+G68+G163+G244</f>
        <v>10940300</v>
      </c>
      <c r="H254" s="337"/>
      <c r="I254" s="339">
        <f>I4+I30+I68+I163+I244</f>
        <v>12738500</v>
      </c>
      <c r="J254" s="340"/>
    </row>
    <row r="255" spans="1:10" ht="24" customHeight="1" x14ac:dyDescent="0.45">
      <c r="B255" s="341"/>
      <c r="E255" s="343"/>
      <c r="G255" s="345"/>
    </row>
    <row r="256" spans="1:10" ht="21.75" customHeight="1" x14ac:dyDescent="0.45">
      <c r="G256" s="345"/>
    </row>
    <row r="257" ht="24" customHeight="1" x14ac:dyDescent="0.45"/>
    <row r="258" ht="22.5" customHeight="1" x14ac:dyDescent="0.45"/>
    <row r="259" ht="26.25" customHeight="1" x14ac:dyDescent="0.45"/>
    <row r="260" ht="24.75" customHeight="1" x14ac:dyDescent="0.45"/>
    <row r="261" ht="27" customHeight="1" x14ac:dyDescent="0.45"/>
    <row r="262" ht="24.75" customHeight="1" x14ac:dyDescent="0.45"/>
    <row r="263" ht="24" customHeight="1" x14ac:dyDescent="0.45"/>
    <row r="264" ht="23.25" customHeight="1" x14ac:dyDescent="0.45"/>
    <row r="265" ht="21.75" customHeight="1" x14ac:dyDescent="0.45"/>
    <row r="266" ht="23.25" customHeight="1" x14ac:dyDescent="0.45"/>
    <row r="267" ht="23.25" customHeight="1" x14ac:dyDescent="0.45"/>
    <row r="268" ht="24" customHeight="1" x14ac:dyDescent="0.45"/>
    <row r="269" ht="27" customHeight="1" x14ac:dyDescent="0.45"/>
    <row r="270" ht="27.75" customHeight="1" x14ac:dyDescent="0.45"/>
    <row r="271" ht="27" customHeight="1" x14ac:dyDescent="0.45"/>
    <row r="272" ht="30" customHeight="1" x14ac:dyDescent="0.45"/>
    <row r="273" ht="24.75" customHeight="1" x14ac:dyDescent="0.45"/>
    <row r="274" ht="21.75" customHeight="1" x14ac:dyDescent="0.45"/>
    <row r="275" ht="24" customHeight="1" x14ac:dyDescent="0.45"/>
    <row r="276" ht="24" customHeight="1" x14ac:dyDescent="0.45"/>
    <row r="277" ht="21.75" customHeight="1" x14ac:dyDescent="0.45"/>
    <row r="278" ht="25.5" customHeight="1" x14ac:dyDescent="0.45"/>
    <row r="279" ht="21.75" customHeight="1" x14ac:dyDescent="0.45"/>
    <row r="280" ht="21.75" customHeight="1" x14ac:dyDescent="0.45"/>
    <row r="281" ht="21.75" customHeight="1" x14ac:dyDescent="0.45"/>
    <row r="283" ht="21.75" customHeight="1" x14ac:dyDescent="0.45"/>
    <row r="284" ht="21" customHeight="1" x14ac:dyDescent="0.45"/>
    <row r="285" ht="21.75" customHeight="1" x14ac:dyDescent="0.45"/>
    <row r="286" ht="23.25" customHeight="1" x14ac:dyDescent="0.45"/>
    <row r="287" ht="23.25" customHeight="1" x14ac:dyDescent="0.45"/>
    <row r="288" ht="22.5" customHeight="1" x14ac:dyDescent="0.45"/>
    <row r="289" ht="22.5" customHeight="1" x14ac:dyDescent="0.45"/>
    <row r="290" ht="21.75" customHeight="1" x14ac:dyDescent="0.45"/>
    <row r="291" ht="21.75" customHeight="1" x14ac:dyDescent="0.45"/>
    <row r="292" ht="21.75" customHeight="1" x14ac:dyDescent="0.45"/>
    <row r="293" ht="21.75" customHeight="1" x14ac:dyDescent="0.45"/>
    <row r="294" ht="24" customHeight="1" x14ac:dyDescent="0.45"/>
    <row r="295" ht="24" customHeight="1" x14ac:dyDescent="0.45"/>
    <row r="299" ht="21.75" customHeight="1" x14ac:dyDescent="0.45"/>
    <row r="302" ht="21.75" customHeight="1" x14ac:dyDescent="0.45"/>
    <row r="307" ht="21.75" customHeight="1" x14ac:dyDescent="0.45"/>
    <row r="308" ht="21.75" customHeight="1" x14ac:dyDescent="0.45"/>
    <row r="320" ht="21.75" customHeight="1" x14ac:dyDescent="0.45"/>
    <row r="321" ht="24" customHeight="1" x14ac:dyDescent="0.45"/>
    <row r="322" ht="24" customHeight="1" x14ac:dyDescent="0.45"/>
    <row r="323" ht="24" customHeight="1" x14ac:dyDescent="0.45"/>
    <row r="324" ht="24" customHeight="1" x14ac:dyDescent="0.45"/>
    <row r="325" ht="24" customHeight="1" x14ac:dyDescent="0.45"/>
    <row r="326" ht="24" customHeight="1" x14ac:dyDescent="0.45"/>
    <row r="327" ht="25.5" customHeight="1" x14ac:dyDescent="0.45"/>
    <row r="328" ht="26.25" customHeight="1" x14ac:dyDescent="0.45"/>
    <row r="329" ht="22.5" customHeight="1" x14ac:dyDescent="0.45"/>
    <row r="336" ht="21.75" customHeight="1" x14ac:dyDescent="0.45"/>
    <row r="349" ht="21.75" customHeight="1" x14ac:dyDescent="0.45"/>
  </sheetData>
  <mergeCells count="27">
    <mergeCell ref="D239:D243"/>
    <mergeCell ref="D245:D253"/>
    <mergeCell ref="D183:D200"/>
    <mergeCell ref="D230:D238"/>
    <mergeCell ref="D214:D222"/>
    <mergeCell ref="D223:D229"/>
    <mergeCell ref="A185:A193"/>
    <mergeCell ref="I179:I180"/>
    <mergeCell ref="B65:B66"/>
    <mergeCell ref="A1:J1"/>
    <mergeCell ref="J2:J3"/>
    <mergeCell ref="F2:I2"/>
    <mergeCell ref="E2:E3"/>
    <mergeCell ref="D2:D3"/>
    <mergeCell ref="C2:C3"/>
    <mergeCell ref="B2:B3"/>
    <mergeCell ref="A2:A3"/>
    <mergeCell ref="A5:A11"/>
    <mergeCell ref="D31:D37"/>
    <mergeCell ref="D38:D44"/>
    <mergeCell ref="D164:D171"/>
    <mergeCell ref="D172:D181"/>
    <mergeCell ref="D45:D51"/>
    <mergeCell ref="D78:D89"/>
    <mergeCell ref="D90:D96"/>
    <mergeCell ref="D202:D210"/>
    <mergeCell ref="D69:D76"/>
  </mergeCells>
  <phoneticPr fontId="2" type="noConversion"/>
  <pageMargins left="0.39370078740157483" right="0.39370078740157483" top="0.59055118110236227" bottom="0.3937007874015748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2654C-CBF1-4BA8-80E3-49611D632D63}">
  <dimension ref="A1"/>
  <sheetViews>
    <sheetView workbookViewId="0"/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3</vt:i4>
      </vt:variant>
    </vt:vector>
  </HeadingPairs>
  <TitlesOfParts>
    <vt:vector size="5" baseType="lpstr">
      <vt:lpstr>Sheet1</vt:lpstr>
      <vt:lpstr>Sheet2</vt:lpstr>
      <vt:lpstr>Sheet1!_Hlk109209840</vt:lpstr>
      <vt:lpstr>Sheet1!_Hlk109210407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ComCare</dc:creator>
  <cp:lastModifiedBy>hp</cp:lastModifiedBy>
  <cp:lastPrinted>2024-08-20T02:58:33Z</cp:lastPrinted>
  <dcterms:created xsi:type="dcterms:W3CDTF">2022-06-07T10:08:47Z</dcterms:created>
  <dcterms:modified xsi:type="dcterms:W3CDTF">2024-08-20T06:51:46Z</dcterms:modified>
</cp:coreProperties>
</file>