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590" windowHeight="5700" tabRatio="264" activeTab="0"/>
  </bookViews>
  <sheets>
    <sheet name="รายละเอียด  3.1" sheetId="1" r:id="rId1"/>
  </sheets>
  <definedNames>
    <definedName name="_xlnm.Print_Titles" localSheetId="0">'รายละเอียด  3.1'!$3:$4</definedName>
  </definedNames>
  <calcPr fullCalcOnLoad="1"/>
</workbook>
</file>

<file path=xl/sharedStrings.xml><?xml version="1.0" encoding="utf-8"?>
<sst xmlns="http://schemas.openxmlformats.org/spreadsheetml/2006/main" count="195" uniqueCount="171">
  <si>
    <t>เป้าประสงค์</t>
  </si>
  <si>
    <t>กลยุทธ์</t>
  </si>
  <si>
    <t>ผู้รับผิดชอบ</t>
  </si>
  <si>
    <t>ตัวชี้วัด</t>
  </si>
  <si>
    <t>ร้อยละ</t>
  </si>
  <si>
    <t>โครงการ/กิจกรรม ที่จะดำเนินการ</t>
  </si>
  <si>
    <t>ระดับ</t>
  </si>
  <si>
    <t>เครือข่าย</t>
  </si>
  <si>
    <t>ยุทธศาสตร์ที่ 3  การพัฒนาระบบบริหารจัดการ</t>
  </si>
  <si>
    <t>ชิ้น</t>
  </si>
  <si>
    <t>2.  สร้างเครือข่ายความร่วมมือกับองค์กรภายในและต่างประเทศเพื่อเสริมสร้างประสิทธิผลตามวิสัยทัศน์และพันธกิจของมหาวิทยาลัยราชภัฏนครศรีธรรมราช</t>
  </si>
  <si>
    <t>ระบบ</t>
  </si>
  <si>
    <t>คะแนน</t>
  </si>
  <si>
    <t>หมู่บ้าน</t>
  </si>
  <si>
    <t>โครงการ</t>
  </si>
  <si>
    <t>ครัวเรือน</t>
  </si>
  <si>
    <t>วิสาหกิจชุมชน/ราย</t>
  </si>
  <si>
    <t>ชุมชน</t>
  </si>
  <si>
    <t>3. อาจารย์และบุคลากรทางการศึกษาทุกสาขาวิชาเป็นมืออาชีพ มีสมรรถนะเป็นที่ยอมรับในระดับชาติและนานาชาติ</t>
  </si>
  <si>
    <t>ภาคีเครือข่าย</t>
  </si>
  <si>
    <t>ข้อ</t>
  </si>
  <si>
    <t>ผลงานอาจารย์</t>
  </si>
  <si>
    <t>ผลงาน น.ศ</t>
  </si>
  <si>
    <t>องค์ความรู้ / นวัตกรรม</t>
  </si>
  <si>
    <t>งานวิจัย</t>
  </si>
  <si>
    <t>หน่วยวิจัย/คณะ</t>
  </si>
  <si>
    <t>โครงการ/กิจกรรม</t>
  </si>
  <si>
    <t>1:1</t>
  </si>
  <si>
    <t>ฐานข้อมูล</t>
  </si>
  <si>
    <t>ฐานข้อมูล/กิจกรรม</t>
  </si>
  <si>
    <t>เรื่อง / พันธกิจ</t>
  </si>
  <si>
    <t xml:space="preserve">   1)  เงินงบประมาณรายจ่ายลงทุน</t>
  </si>
  <si>
    <t xml:space="preserve">   2 ) เงินงบประมาณรายจ่ายภาพรวม</t>
  </si>
  <si>
    <t>หน่วยนับ</t>
  </si>
  <si>
    <t>1) มีทัศนคติที่ดีและถูกต้อง</t>
  </si>
  <si>
    <t>2) มีพื้นฐานชีวิตที่มั่นคงเข้มแข็ง</t>
  </si>
  <si>
    <t>3) มีอาชีพ มีงานทำ และ</t>
  </si>
  <si>
    <t xml:space="preserve">4) มีความเป็นพลเมืองดี </t>
  </si>
  <si>
    <t>มีระเบียบวินัย</t>
  </si>
  <si>
    <t>1.  ผลิตบัณฑิตได้ตามความต้องการของผู้ใช้บัณฑิต ทั้งด้านสมรรถนะเชิงวิชาการ เชิงวิชาชีพ ทักษะบัณฑิตศตวรรษที่ 21 และคุณลักษณะ 4 ประการ คือ</t>
  </si>
  <si>
    <t>1.  ชุมชนท้องถิ่นได้รับการพัฒนาด้านเศรษฐกิจ ด้านสังคม ด้านสิ่งแวดล้อม ด้านการศึกษา</t>
  </si>
  <si>
    <t>งบประมาณรายจ่าย</t>
  </si>
  <si>
    <t>เงินแผ่นดิน</t>
  </si>
  <si>
    <t>เงินรายได้</t>
  </si>
  <si>
    <t>รวมทั้งสิ้น</t>
  </si>
  <si>
    <t>ยุทธศาสตร์ที่  2  ยกระดับคุณภาพการศึกษา</t>
  </si>
  <si>
    <t>ยุทธศาสตร์ที่  1  การพัฒนาท้องถิ่น</t>
  </si>
  <si>
    <t>เช่น แบบ Active Learning</t>
  </si>
  <si>
    <t xml:space="preserve">     - พัฒนาทักษะการสอนเพื่อค้นหาแนวปฏิบัติที่ดีในเรื่องการสอน </t>
  </si>
  <si>
    <t xml:space="preserve">1.  โครงการติดอาวุธทางปัญญาเพื่อการพัฒนาท้องถิ่นอย่างยั่งยืน© 
</t>
  </si>
  <si>
    <t>(โครงการที่  1)</t>
  </si>
  <si>
    <t>ท้องถิ่น  เพื่อสร้างคุณค่า  และสำนึกรักท้องถิ่น(A) (โครงการที่  6)</t>
  </si>
  <si>
    <t xml:space="preserve">   -  เสริมสร้างสมรรถนะภาคีเครือข่าย </t>
  </si>
  <si>
    <t>หลักสูตร</t>
  </si>
  <si>
    <t>อาจารย์</t>
  </si>
  <si>
    <t>นักศึกษา</t>
  </si>
  <si>
    <t>1  คน</t>
  </si>
  <si>
    <t>ชุมชน ©  (โครงการที่  2)</t>
  </si>
  <si>
    <t xml:space="preserve"> - คณะ</t>
  </si>
  <si>
    <t xml:space="preserve"> - หลักสูตร</t>
  </si>
  <si>
    <t xml:space="preserve">1.1  มีฐานข้อมูลของพื้นที่บริการ (ศักยภาพชุมชน สภาพปัญหา และความต้องการที่แท้จริงของชุมชน) เพื่อใช้ในการวิเคราะห์ ประเมินและวางแผนพัฒนาเชิงพื้นที่ตามศักยภาพของมหาวิทยาลัยราชภัฏนครศรีธรรมราช </t>
  </si>
  <si>
    <t xml:space="preserve">1.2  จำนวนหมู่บ้าน จำนวนโรงเรียนที่มหาวิทยาลัยราชภัฏนครศรีธรรมราชดำเนินโครงการอันเป็นผลจากการวางแผนการพัฒนาเชิงพื้นที่ </t>
  </si>
  <si>
    <t>นวัตกรรม</t>
  </si>
  <si>
    <t>ปฏิบัติงานและคุณภาพของบัณฑิตตามกรอบ</t>
  </si>
  <si>
    <t>มาตรฐานคุณวุฒิระดับอุดมศึกษา</t>
  </si>
  <si>
    <t>2  คน</t>
  </si>
  <si>
    <t xml:space="preserve">3.2  อัตราส่วนจำนวนผลงานวิจัยและองค์ความรู้ต่าง ๆ ที่เป็นทรัพย์สินทางปัญญาต่อจำนวนผลงานดังกล่าวที่ถูกนำไปใช้ประโยชน์อย่างเป็นรูปธรรม </t>
  </si>
  <si>
    <t xml:space="preserve">3.3  ผลการสำรวจการรับรู้ข่าวสาร  (เช่น นโยบาย/แผนพัฒนาต่าง ๆ ที่สำคัญระดับชาติ/จังหวัด/องค์กร) ของบุคลากรภายในมหาวิทยาลัย </t>
  </si>
  <si>
    <t>3.4  จำนวนฐานข้อมูลเพื่อบริหารจัดการและการตัดสินใจตามพันธกิจหลักของมหาวิทยาลัยราชภัฏเพื่อการพัฒนาท้องถิ่นสะสม</t>
  </si>
  <si>
    <t>3.6  จำนวนเครือข่ายความร่วมมือกับองค์กรภายในและต่างประเทศ (รวมถึงเครือข่ายงานวิจัยระดับภูมิภาค ระดับชาติ และนานาชาติ)</t>
  </si>
  <si>
    <t xml:space="preserve">3.7  ระบบบริหารจัดการที่มีประสิทธิภาพและประสิทธิผลสะสม </t>
  </si>
  <si>
    <t xml:space="preserve">3.8 ฐานข้อมูลศิษย์เก่าและกิจกรรมสัมพันธ์เพื่อขยายเครือข่ายและปรับปรุงฐานข้อมูลศิษย์เก่า </t>
  </si>
  <si>
    <t>3.9  ผลสำรวจความคิดเห็น/ความพึงพอใจของประชาชน/ผู้รับบริการที่มีต่อมหาวิทยาลัยราชภัฏ</t>
  </si>
  <si>
    <t xml:space="preserve">3.10  ร้อยละบุคลากรสายวิชาการและสายสนับสนุนที่ได้รับการพัฒนาอย่างน้อยปีละ 1 ครั้ง </t>
  </si>
  <si>
    <t xml:space="preserve">3.11 ร้อยละของอาจารย์ที่ดำรงตำแหน่งทางวิชาการ (พ)   </t>
  </si>
  <si>
    <t xml:space="preserve">3.12  ร้อยละของอาจารย์ที่มีคุณวุฒิ
ปริญญาเอก (พ) </t>
  </si>
  <si>
    <t xml:space="preserve">3.13  ผลการประกันคุณภาพการศึกษาภายในของสถานศึกษา (พ) </t>
  </si>
  <si>
    <t>2.7 ร้อยละที่เพิ่มขึ้นของจำนวนบทความที่ตีพิมพ์ในฐานข้อมูลระดับชาติและนานาชาติ และมีการอ้างอิงของวารสาร</t>
  </si>
  <si>
    <t xml:space="preserve">3.15 ร้อยละของรายได้ที่เพิ่มขึ้นจากการบริหารสินทรัพย์ของมหาวิทยาลัย  (พ)  </t>
  </si>
  <si>
    <t>42 ตัวชี้วัด</t>
  </si>
  <si>
    <t>1.3 ร้อยละสะสมของจำนวนหมู่บ้าน จำนวนโรงเรียนที่มหาวิทยาลัยราชภัฏนครศรีธรรมราช เข้าดำเนินโครงการพัฒนา เปรียบเทียบกับจำนวนหมู่บ้านทั้งหมดในพื้นที่บริการ</t>
  </si>
  <si>
    <t xml:space="preserve">1.4  จำนวนโครงการพัฒนาท้องถิ่นของมหาวิทยาลัยราชภัฏนครศรีธรรมราช และจำนวนโครงการฯ สะสม (แยกประเภทตามเป้าหมาย) </t>
  </si>
  <si>
    <t xml:space="preserve">1.5 จำนวนภาคีเครือข่ายทั้งภาครัฐ ภาคเอกชน และภาคประชาสังคม ที่ร่วมมือกับมหาวิทยาลัยราชภัฏนครศรีธรรมราชดำเนินโครงการพัฒนาท้องถิ่นในพื้นที่บริการ </t>
  </si>
  <si>
    <t xml:space="preserve">1.6  อัตราส่วนโครงการพัฒนาท้องถิ่นที่มหาวิทยาลัยราชภัฏนครศรีธรรมราชเป็นแกนนำ เปรียบเทียบกับโครงการพัฒนาท้องถิ่นทั้งหมดของมหาวิทยาลัยราชภัฏนครศรีธรรมราช </t>
  </si>
  <si>
    <t>1.8  อัตราการเพิ่มขึ้นของรายได้ครัวเรือนในพื้นที่การพัฒนาของมหาวิทยาลัยราชภัฏนครศรีธรรมราช</t>
  </si>
  <si>
    <t xml:space="preserve">1.9 จำนวนวิสาหกิจชุมชน ผู้ประกอบการใหม่ในพื้นที่บริการของมหาวิทยาลัยราชภัฏนครศรีธรรมราชที่ประสบความสำเร็จจากการสนับสนุนองค์ความรู้จากมหาวิทยาลัยราชภัฏนครศรีธรรมราช </t>
  </si>
  <si>
    <t>2.1  ผลงานนักศึกษา  อาจารย์ที่ได้รับการตีพิมพ์เผยแพร่หรือได้รับรางวัลในระดับชาติและนานาชาติ</t>
  </si>
  <si>
    <t>2.6 จำนวนหลักสูตร
 -  ระยะสั้น (Non Degree) หลักสูตรปกติ Degree Program) และ Credit Bank ในรูปแบบออฟไลน์ ออนไลน์ หรือทางไกล ใน 1 ปี
 - จัดการเรียนรู้แบบ  Work-integrated Leaning (WIL)</t>
  </si>
  <si>
    <t>2.9 การพัฒนาอัตลักษณ์ผู้เรียน/บัณฑิต</t>
  </si>
  <si>
    <t xml:space="preserve">2.8 จำนวนโครงการ/กิจกรรมที่ดำเนินการโดยผู้เรียน และพัฒนานักศึกษาให้มีทักษะชีวิตและทักษะอาชีพในศตวรรษที่  21 </t>
  </si>
  <si>
    <t>3.16 จำนวนองค์ความรู้จากการแลกเปลี่ยนเรียนรู้หรือการจัดการความรู้ที่หน่วยงานนำไปใช้ประโยชน์</t>
  </si>
  <si>
    <t>1.10 จำนวนนวัตกรรมการศึกษาเพื่อพัฒนาระบบฐานข้อมูล ด้านการพัฒนาท้องถิ่น ด้านศิลปะและวัฒนธรรม ให้สะดวกต่อการสืบค้นข้อมูล และเผยแพร่สู่ระดับประเทศและสากล</t>
  </si>
  <si>
    <t xml:space="preserve">1.11  จำนวนองค์ความรู้และนวัตกรรมที่เกิดจากการบริการความรู้จากแหล่งเรียนรู้ที่มีอยู่ในแต่ละคณะ สนับสนุน พัฒนาต่อยอด และสร้างคุณค่าเพื่อการพัฒนาท้องถิ่นและทำนุบำรุงศิลปะและวัฒนธรรมแบบบูรณาการโดยนักศึกษามีส่วนร่วม </t>
  </si>
  <si>
    <t xml:space="preserve">1.12 จำนวนชุมชนเป้าหมายที่ได้รับการยกระดับและพัฒนาอย่างต่อเนื่องตามแผนเสริมสร้างความสัมพันธ์กับชุมชนที่กำหนด </t>
  </si>
  <si>
    <t xml:space="preserve">1.13  จำนวนโครงการที่ขับเคลื่อนตามโครงการพระบรมราโชบายของพระบาทสมเด็จพระเจ้าอยู่หัว รัชกาลที่ 10 และโครงการพระราชดำริของสมเด็จพระเทพรัตนราชสุดาฯ สยามบรมราชกุมารี (อพ.สธ) กับชุมชนพื้นที่บริการให้เกิดการพัฒนาอย่างยั่งยืน </t>
  </si>
  <si>
    <t xml:space="preserve">1.14  จำนวนงานวิจัยเชิงพื้นที่ที่ตอบสนองความต้องการของพื้นที่ </t>
  </si>
  <si>
    <t xml:space="preserve">1.15  จำนวนชุมชนต้นแบบด้านการพึ่งพาตนเองได้อย่างต่อเนื่อง </t>
  </si>
  <si>
    <t xml:space="preserve">1.16  มีหน่วยจัดการงานวิจัยเชิงพื้นที่ระดับคณะทุกคณะ </t>
  </si>
  <si>
    <t>1.17 ร้อยละของจำนวนงานวิจัย งานสร้างสรรค์หรือนวัตกรรม ที่นำไปใช้ประโยชน์ต่อชุมชนทั้งหมดของคณะ</t>
  </si>
  <si>
    <t>2.2  ร้อยละนักศึกษาที่ได้รับประกาศนียบัตรวิชาชีพที่เกี่ยวข้องกับสาขาที่สำเร็จการศึกษา</t>
  </si>
  <si>
    <t xml:space="preserve">    -  ความพึงพอใจของผู้ใช้บัณฑิตที่มีต่อการ</t>
  </si>
  <si>
    <t xml:space="preserve">    -  ความพึงพอใจของผู้ใช้บัณฑิตที่มีต่อคุณภาพของบัณฑิตตามมาตรฐานการศึกษาของชาติ</t>
  </si>
  <si>
    <t xml:space="preserve">    -  ความพึงพอใจของผู้ใช้บัณฑิตที่มีต่อคุณลักษณะของบัณฑิตตามอัตลักษณ์</t>
  </si>
  <si>
    <t xml:space="preserve">     -  คณะและสาขาวิชาอื่น ๆ B1 ร้อยละ 30</t>
  </si>
  <si>
    <t>2.3 ร้อยละผู้สำเร็จการศึกษาระดับปริญญาตรีและระดับบัณฑิตศึกษาที่สอบผ่านการวัดระดับความสามารถด้านการใช้ภาษาอังกฤษของตามมาตรฐาน CEFR (Common European Framework of Reference for Languages) หรือเทียบเท่ามาตรฐานสากลอื่น ๆ ตามเกณฑ์ที่กำหนด</t>
  </si>
  <si>
    <t xml:space="preserve">2.4  อัตราการได้งานทำตรงสาขา ประกอบอาชีพอิสระทั้งตามภูมิลำเนาและนอกภูมิลำเนา ของบัณฑิตมหาวิทยาลัยราชภัฏภายในระยะเวลา 1 ปี </t>
  </si>
  <si>
    <t xml:space="preserve">2.5  ผลการประเมินสมรรถนะของบัณฑิตโดยสถานประกอบการผู้ใช้บัณฑิต </t>
  </si>
  <si>
    <t>1.  วางแผนพัฒนาเชิงพื้นที่อย่างมีส่วนร่วม โดยสร้างและพัฒนาความร่วมมือกับผู้ว่าราชการจังหวัด หัวหน้าส่วนราชการ ผู้นำชุมชนท้องถิ่น ในการดำเนินโครงการตามพันธกิจและศักยภาพของมหาวิทยาลัยโดยกำหนดเป้าหมายเชิงปริมาณและคุณภาพ รวมถึงกำหนดเวลา (Timeline) ในการดำเนินการทุกขั้นตอนอย่างเป็นรูปธรรม (ระยะสั้น ระยะกลาง และระยะยาว) ทั้งนี้ต้องได้รับความเห็นชอบจากผู้ว่าราชการจังหวัดด้วย</t>
  </si>
  <si>
    <t>2. บูรณาการความร่วมมือภายในมหาวิทยาลัยและภายนอกมหาวิทยาลัย (ภาครัฐ ภาคเอกชน ภาคประชาสังคม) ในการดำเนินโครงการพัฒนาให้บรรลุตามเป้าหมายอย่างมีนัยสำคัญ</t>
  </si>
  <si>
    <t xml:space="preserve">3. บูรณาการการจัดการเรียนการสอนการวิจัยของนักศึกษาและอาจารย์ กับการพัฒนาท้องถิ่น </t>
  </si>
  <si>
    <t xml:space="preserve">4. พัฒนาระบบฐานข้อมูลสารสนเทศเพื่อสนับสนุนการบริหารจัดการด้านการวิจัยและการพัฒนาท้องถิ่น </t>
  </si>
  <si>
    <t>2.  โครงการส่งเสริมสุขภาวะชุมชนเพื่อวัดดัชนีความสุขมวลรวม</t>
  </si>
  <si>
    <t>3.  โครงการส่งเสริม สืบสานตามพระราโชบายด้านการศึกษา
และแนวพระราชดำริ (A)(โครงการที่  3)</t>
  </si>
  <si>
    <t xml:space="preserve">   -  การวางแผนพัฒนาเชิงพื้นที่</t>
  </si>
  <si>
    <t xml:space="preserve">  -  หน่วยจัดการงานวิจัยเชิงพื้นที่/ศูนย์วิจัยความเป็นเลิศ</t>
  </si>
  <si>
    <t xml:space="preserve">  - งานพระราโชบายด้านการศึกษา</t>
  </si>
  <si>
    <t xml:space="preserve">  - โรงเรียนตำรวจตระเวนชายแดน </t>
  </si>
  <si>
    <t xml:space="preserve">  - โครงการพระราชดำริต่าง ๆ</t>
  </si>
  <si>
    <t xml:space="preserve">  - ยกระดับการจัดการเรียนรู้เพื่อพัฒนาเครือข่ายโรงเรียนขนาดเล็ก</t>
  </si>
  <si>
    <t xml:space="preserve">  - ยกระดับคุณภาพชีวิต และยกระดับเศรษฐกิจฐานราก</t>
  </si>
  <si>
    <t xml:space="preserve">  - ส่งเสริมการจัดการเรียนรู้ตลอดชีวิต</t>
  </si>
  <si>
    <t>(2) ยกระดับคุณภาพบัณฑิตมหาวิทยาลัย
ราชภันครศรีธรรมราช
ให้เป็นที่ต้องการของผู้ใช้บัณฑิต มีอัตลักษณ์  สมรรถนะ และคุณลักษณะ 4 ประการ (มีทัศนคติที่ดีและถูกต้อง มีพื้นฐานชีวิตที่มั่นคงเข้มแข็ง มีงานทำมีอาชีพ และเป็นพลเมืองดีมีระเบียบวินัย) พร้อมรองรับบริบทที่เปลี่ยนแปลง</t>
  </si>
  <si>
    <t>2.  ปรับกระบวนการจัดการเรียนรู้
ให้บูรณาการกับการทำงาน และเสริมสร้างทักษะและจิตสำนึกในการพัฒนาท้องถิ่น โดยความร่วมมือกับสถานประกอบการทั้งภาครัฐ ภาคเอกชน และชุมชน  เพื่อร่วมกับผู้สอนในวิชาชีพที่เกี่ยวข้อง</t>
  </si>
  <si>
    <t>4. พัฒนาศักยภาพผู้สอน
ให้เป็นมืออาชีพ</t>
  </si>
  <si>
    <t xml:space="preserve">   -  พันธกิจสัมพันธ์ (Engagement)</t>
  </si>
  <si>
    <t>6. โครงการพัฒนานักศึกษาให้มีคุณลักษณะตามอัตลักษณ์บัณฑิต 4 ประการ (A)</t>
  </si>
  <si>
    <t xml:space="preserve">    '- พัฒนาสมรรถนะภาษาอังกฤษเพื่อยกระดับคุณภาพนักศึกษา
มหาวิทยาลัยราชภัฏนครศรีธรรมราช สำหรับศตวรรษที่ 21 </t>
  </si>
  <si>
    <t>3.  พัฒนาห้องปฏิบัติการอุปกรณ์การเรียนรู้เพื่อสนับสนุนการผลิตบัณฑิต</t>
  </si>
  <si>
    <t>5.  โครงการพัฒนาแหล่งเรียนรู้ด้านศิลปวัฒนธรรม  ประเพณี  ภูมิปัญญา</t>
  </si>
  <si>
    <t>7. โครงการบูรณาการองค์ความรู้สู่นวัตกรรมราชภัฏนครศรีธรรมราชเพื่อการพัฒนาเชิงพื้นที่ (C)</t>
  </si>
  <si>
    <t>8.  โครงการพัฒนาความรู้ ทักษะภาษาอังกฤษ และทักษะการใช้</t>
  </si>
  <si>
    <t>9. โครงการพัฒนาห้องปฏิบัติการ อุปกรณ์การเรียนรู้ (A)</t>
  </si>
  <si>
    <t xml:space="preserve">10. โครงการพัฒนาศักยภาพผู้สอนให้เป็นมืออาชีพ (A) </t>
  </si>
  <si>
    <t>- รวบรวมและจัดทำฐานข้อมูลภาคีเครือข่ายที่มีความร่วมมือกับมหาวิทยาลัยทุกพันธกิจให้เป็นปัจจุบัน</t>
  </si>
  <si>
    <t>11.  โครงการเครือข่ายสัมพันธ์เพื่อการพัฒนาท้องถิ่น©</t>
  </si>
  <si>
    <t xml:space="preserve">12. โครงการส่งเสริมสนับสนุนบุคลากรสู่ความเป็นเลิศ(C) </t>
  </si>
  <si>
    <t xml:space="preserve">13. โครงการ พัฒนาระบบบริหารจัดการมหาวิทยาลัยสู่ความเป็นเลิศ (C) </t>
  </si>
  <si>
    <t xml:space="preserve">14. โครงการพัฒนาสิ่งอำนวยความสะดวก สภาพแวดล้อมและการจัดการเรียนการสอนให้ทันสมัย (C) </t>
  </si>
  <si>
    <t xml:space="preserve">15. โครงการสนับสนุนการดำเนินงานของหน่วยงานให้เกิดคุณธรรม และความโปร่งใส มีประสิทธิภาพตามหลักธรรมาภิบาล  (A) (โครงการที่  25)  </t>
  </si>
  <si>
    <t>15 โครงการ</t>
  </si>
  <si>
    <t>- แผนการสร้างความร่วมมือของแต่ละภาคีเครือข่าย เพิ่มพูนการใช้ประโยชน์จากกรอบความตกลงที่มี ต่อยอดความสัมพันธ์กับภาคีเครือข่ายเดิมที่มีศักยภาพ และสร้างภาคีเครือข่ายใหม่</t>
  </si>
  <si>
    <t>1.  ส่งเสริมและสนับสนุนการสร้างความร่วมมือระหว่างศิษย์เก่า ชุมชน และเครือข่ายภาครัฐและภาคเอกชน ให้เกิดการทำงานเป็นทีมและมีจิตสาธารณะ</t>
  </si>
  <si>
    <t xml:space="preserve">3.  ส่งเสริมและพัฒนาบุคลากรให้เป็นคนดีและคนเก่ง มีความรู้ ทักษะ ความสามารถ และศักยภาพสอดคล้องกับบริบทในศตวรรษที่ 21 มีความรัก ความสามัคคี มีบริการที่มีประสิทธิภาพ (Service Mind) เพื่อความก้าวหน้าในสายอาชีพ และเพื่อพัฒนามหาวิทยาลัยและท้องถิ่นอย่างเต็มที่  </t>
  </si>
  <si>
    <t>4. ปรับปรุงและพัฒนาระบบบริหาร
จัดการ โดยเฉพาะฐานข้อมูลงบประมาณและบุคลากรให้ทันสมัย รวดเร็ว มีประสิทธิภาพ มีความเป็นธรรม โปร่งใส และมีธรรมาภิบาล</t>
  </si>
  <si>
    <t>5.  เพิ่มบทบาทการเป็นมหาวิทยาลัยเพื่อท้องถิ่นโดยให้ความสำคัญกับการบูรณาการการเรียนการสอนกับการพัฒนาท้องถิ่น และการสร้างผลประโยชน์จากทรัพย์สินทางปัญญา</t>
  </si>
  <si>
    <t>13 กลยุทธ์</t>
  </si>
  <si>
    <t>5  เป้าประสงค์</t>
  </si>
  <si>
    <t>4. โครงการเสริมสร้างสมรรถนะภาคีเครือข่ายและบูรณาการพันธกิจ</t>
  </si>
  <si>
    <t>เพื่อการพัฒนาท้องถิ่น และการวางแผนพัฒนาเชิงพื้นที่ (A)</t>
  </si>
  <si>
    <t xml:space="preserve">  - ยกระดับมาตรฐานผลิตภัณฑ์ชุมชนท้องถิ่นเพื่อขยายตลาดภูมิปัญญา (University as a Marketplace)</t>
  </si>
  <si>
    <t xml:space="preserve">   - การพัฒนาศูนย์อัจฉริยะเพื่อการพัฒนาท้องถิ่น ด้านการท่องเที่ยวเชิงวัฒนธรรม</t>
  </si>
  <si>
    <t xml:space="preserve">    - การนำเสนอวัดพระมหาธาตุวรมหาวิหารสู่มรดกโลก</t>
  </si>
  <si>
    <t xml:space="preserve">   '- สร้างอัตลักษณ์บัณฑิตวิศวรสังคม คนของพระราชา ข้าของแผ่นดิน</t>
  </si>
  <si>
    <t xml:space="preserve">   - บูรณาการการเรียนการสอน กับการวิจัยและบริการวิชาการ เพื่อการพัฒนาท้องถิ่น</t>
  </si>
  <si>
    <t xml:space="preserve">   - การวิจัยเพื่อสร้างองค์ความรู้และนวัตกรรม</t>
  </si>
  <si>
    <t xml:space="preserve">   - การพัฒนานักศึกษา อาจารย์ให้สามารถตีพิมพ์ผลงาน
ทางวิชาการในระดับชาติ/นานาชาติ</t>
  </si>
  <si>
    <t xml:space="preserve">    - พัฒนาทักษะการใช้เทคโนโลยีดิจิทัล (Digital Literacy)</t>
  </si>
  <si>
    <t xml:space="preserve">   '- พัฒนาระบบบริการการศึกษาเพื่อรองรับการจัดการศึกษาทุกรูปแบบ</t>
  </si>
  <si>
    <t>- พัฒนาเครือข่ายศิษย์เก่า  พัฒนาระบบฐานข้อมูล/website 
ศิษย์เก่า และสามารถเข้าถึงการใช้งานผ่านทาง website หลักของมหาวิทยาลัยได้</t>
  </si>
  <si>
    <t xml:space="preserve">เทคโนโลยีดิจิทัล ในศตวรรษที่ 21 (A) </t>
  </si>
  <si>
    <t>(1) บูรณาการองค์ความรู้
สู่นวัตกรรมเพื่อสร้างความเป็นเลิศในการพัฒนาเชิงพื้นที่และสร้างความมั่นคงให้กับประเทศ</t>
  </si>
  <si>
    <t>1.  มีระบบบริหารที่มีประสิทธิภาพและคล่องตัว  มุ่งเน้นธรรมาภิบาล มีความพร้อมและสามารถปรับตัวได้อย่างมีประสิทธิภาพและประสิทธิผลกับสถานะมหาวิทยาลัยในกำกับของรัฐ เป็นที่ยอมรับด้านการเป็นสถาบันการศึกษาเพื่อการพัฒนาท้องถิ่น</t>
  </si>
  <si>
    <t xml:space="preserve">    - พัฒนาการเรียนการสอนที่หลากหลาย</t>
  </si>
  <si>
    <t xml:space="preserve">   - พัฒนาผู้สอนให้เข้าสู่มาตรฐานสากล เป็นที่ยอมรับ เช่น มาตรฐาน UKPSF</t>
  </si>
  <si>
    <t xml:space="preserve">3.1  จำนวนอาจารย์และนักศึกษา  ศิษย์เก่า 
ที่ได้รับรางวัลระดับชาตินานาชาติ </t>
  </si>
  <si>
    <t>1.7 จำนวนผู้เข้าร่วมโครงการที่เกี่ยวกับการน้อมนำพระราโชบายด้านการศึกษาเพื่อเสริมสร้างคุณลักษณะคนไทยที่พึงประสงค์ทั้ง 4 ประการ 
สู่การปฏิบัติในพื้นที่บริการของมหาวิทยาลัยราชภัฏนครศรีธรรมราช</t>
  </si>
  <si>
    <t xml:space="preserve">3.14  ร้อยละการเบิกจ่ายเงินงบประมาณ (พ)  </t>
  </si>
  <si>
    <t xml:space="preserve">3.5  ระดับผลการประเมินคุณธรรมและความโปร่งใสการบริหารงานภาครัฐ </t>
  </si>
  <si>
    <t>เป้าหมาย
2565</t>
  </si>
  <si>
    <t>(0.0045)</t>
  </si>
  <si>
    <t>(ร่าง)แผนปฏิบัติราชการ ประจำปี พ.ศ. 2565 ของคณะมนุษยศาสตร์และสังคมศาสตร์  มหาวิทยาลัยราชภัฏนครศรีธรรมราช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</si>
</sst>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\t&quot;$&quot;#,##0_);\(\t&quot;$&quot;#,##0\)"/>
    <numFmt numFmtId="202" formatCode="\t&quot;$&quot;#,##0_);[Red]\(\t&quot;$&quot;#,##0\)"/>
    <numFmt numFmtId="203" formatCode="\t&quot;$&quot;#,##0.00_);\(\t&quot;$&quot;#,##0.00\)"/>
    <numFmt numFmtId="204" formatCode="\t&quot;$&quot;#,##0.00_);[Red]\(\t&quot;$&quot;#,##0.00\)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_-* #,##0_-;\-* #,##0_-;_-* &quot;-&quot;??_-;_-@_-"/>
    <numFmt numFmtId="210" formatCode="0.0000"/>
    <numFmt numFmtId="211" formatCode="0.00000"/>
    <numFmt numFmtId="212" formatCode="0.000"/>
    <numFmt numFmtId="213" formatCode="0.0"/>
    <numFmt numFmtId="214" formatCode="_-* #,##0.0_-;\-* #,##0.0_-;_-* &quot;-&quot;??_-;_-@_-"/>
    <numFmt numFmtId="215" formatCode="_-* #,##0.000_-;\-* #,##0.000_-;_-* &quot;-&quot;??_-;_-@_-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5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"/>
      <name val="Tahoma"/>
      <family val="2"/>
    </font>
    <font>
      <sz val="12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ahoma"/>
      <family val="2"/>
    </font>
    <font>
      <sz val="12"/>
      <color indexed="10"/>
      <name val="TH SarabunPSK"/>
      <family val="2"/>
    </font>
    <font>
      <sz val="11"/>
      <color indexed="10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name val="Calibri"/>
      <family val="2"/>
    </font>
    <font>
      <sz val="12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Calibri"/>
      <family val="2"/>
    </font>
    <font>
      <sz val="12"/>
      <color rgb="FFFF0000"/>
      <name val="TH SarabunPSK"/>
      <family val="2"/>
    </font>
    <font>
      <sz val="11"/>
      <color rgb="FFFF0000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2"/>
      <color rgb="FF000000"/>
      <name val="TH SarabunPSK"/>
      <family val="2"/>
    </font>
    <font>
      <b/>
      <sz val="18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/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4" fillId="20" borderId="5" applyNumberFormat="0" applyAlignment="0" applyProtection="0"/>
    <xf numFmtId="0" fontId="1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84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top"/>
    </xf>
    <xf numFmtId="0" fontId="8" fillId="35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wrapText="1"/>
    </xf>
    <xf numFmtId="0" fontId="8" fillId="36" borderId="15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vertical="top" wrapText="1"/>
    </xf>
    <xf numFmtId="0" fontId="6" fillId="34" borderId="12" xfId="0" applyFont="1" applyFill="1" applyBorder="1" applyAlignment="1">
      <alignment vertical="top" wrapText="1"/>
    </xf>
    <xf numFmtId="0" fontId="6" fillId="0" borderId="16" xfId="53" applyFont="1" applyBorder="1">
      <alignment/>
      <protection/>
    </xf>
    <xf numFmtId="0" fontId="59" fillId="0" borderId="12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3" fillId="33" borderId="17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vertical="center"/>
    </xf>
    <xf numFmtId="0" fontId="8" fillId="35" borderId="13" xfId="0" applyFont="1" applyFill="1" applyBorder="1" applyAlignment="1">
      <alignment vertical="center" wrapText="1"/>
    </xf>
    <xf numFmtId="0" fontId="8" fillId="35" borderId="17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209" fontId="6" fillId="0" borderId="16" xfId="33" applyNumberFormat="1" applyFont="1" applyFill="1" applyBorder="1" applyAlignment="1">
      <alignment horizontal="left" vertical="top"/>
    </xf>
    <xf numFmtId="0" fontId="59" fillId="0" borderId="12" xfId="0" applyFont="1" applyBorder="1" applyAlignment="1">
      <alignment vertical="top" wrapText="1"/>
    </xf>
    <xf numFmtId="0" fontId="6" fillId="34" borderId="19" xfId="0" applyFont="1" applyFill="1" applyBorder="1" applyAlignment="1">
      <alignment horizontal="center" vertical="center" wrapText="1"/>
    </xf>
    <xf numFmtId="209" fontId="8" fillId="0" borderId="12" xfId="0" applyNumberFormat="1" applyFont="1" applyBorder="1" applyAlignment="1">
      <alignment vertical="center"/>
    </xf>
    <xf numFmtId="209" fontId="6" fillId="0" borderId="20" xfId="33" applyNumberFormat="1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center" wrapText="1"/>
    </xf>
    <xf numFmtId="49" fontId="6" fillId="34" borderId="19" xfId="0" applyNumberFormat="1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/>
    </xf>
    <xf numFmtId="209" fontId="6" fillId="0" borderId="20" xfId="33" applyNumberFormat="1" applyFont="1" applyFill="1" applyBorder="1" applyAlignment="1">
      <alignment vertical="top"/>
    </xf>
    <xf numFmtId="0" fontId="60" fillId="0" borderId="21" xfId="0" applyFont="1" applyBorder="1" applyAlignment="1">
      <alignment/>
    </xf>
    <xf numFmtId="0" fontId="60" fillId="0" borderId="22" xfId="0" applyFont="1" applyBorder="1" applyAlignment="1">
      <alignment/>
    </xf>
    <xf numFmtId="0" fontId="60" fillId="0" borderId="2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6" fillId="0" borderId="20" xfId="53" applyFont="1" applyBorder="1">
      <alignment/>
      <protection/>
    </xf>
    <xf numFmtId="0" fontId="58" fillId="0" borderId="19" xfId="0" applyFont="1" applyBorder="1" applyAlignment="1">
      <alignment horizontal="center" vertical="top" wrapText="1"/>
    </xf>
    <xf numFmtId="0" fontId="8" fillId="36" borderId="13" xfId="0" applyFont="1" applyFill="1" applyBorder="1" applyAlignment="1">
      <alignment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top" wrapText="1"/>
    </xf>
    <xf numFmtId="209" fontId="8" fillId="0" borderId="16" xfId="0" applyNumberFormat="1" applyFont="1" applyFill="1" applyBorder="1" applyAlignment="1">
      <alignment horizontal="left" vertical="center"/>
    </xf>
    <xf numFmtId="209" fontId="8" fillId="0" borderId="12" xfId="0" applyNumberFormat="1" applyFont="1" applyFill="1" applyBorder="1" applyAlignment="1">
      <alignment horizontal="left" vertical="center"/>
    </xf>
    <xf numFmtId="209" fontId="8" fillId="0" borderId="20" xfId="0" applyNumberFormat="1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center" vertical="top" wrapText="1"/>
    </xf>
    <xf numFmtId="0" fontId="8" fillId="35" borderId="18" xfId="0" applyFont="1" applyFill="1" applyBorder="1" applyAlignment="1">
      <alignment vertical="center" wrapText="1"/>
    </xf>
    <xf numFmtId="0" fontId="8" fillId="37" borderId="23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209" fontId="8" fillId="35" borderId="17" xfId="0" applyNumberFormat="1" applyFont="1" applyFill="1" applyBorder="1" applyAlignment="1">
      <alignment horizontal="left" vertical="center"/>
    </xf>
    <xf numFmtId="0" fontId="6" fillId="0" borderId="17" xfId="53" applyFont="1" applyBorder="1">
      <alignment/>
      <protection/>
    </xf>
    <xf numFmtId="209" fontId="6" fillId="0" borderId="22" xfId="33" applyNumberFormat="1" applyFont="1" applyFill="1" applyBorder="1" applyAlignment="1">
      <alignment vertical="top"/>
    </xf>
    <xf numFmtId="0" fontId="6" fillId="34" borderId="12" xfId="0" applyFont="1" applyFill="1" applyBorder="1" applyAlignment="1">
      <alignment horizontal="center" vertical="top" wrapText="1"/>
    </xf>
    <xf numFmtId="0" fontId="61" fillId="0" borderId="20" xfId="0" applyFont="1" applyBorder="1" applyAlignment="1">
      <alignment/>
    </xf>
    <xf numFmtId="0" fontId="59" fillId="0" borderId="20" xfId="0" applyFont="1" applyBorder="1" applyAlignment="1">
      <alignment/>
    </xf>
    <xf numFmtId="0" fontId="59" fillId="0" borderId="16" xfId="0" applyFont="1" applyBorder="1" applyAlignment="1">
      <alignment horizontal="left"/>
    </xf>
    <xf numFmtId="0" fontId="59" fillId="0" borderId="20" xfId="0" applyFont="1" applyBorder="1" applyAlignment="1">
      <alignment horizontal="left"/>
    </xf>
    <xf numFmtId="209" fontId="6" fillId="0" borderId="22" xfId="46" applyNumberFormat="1" applyFont="1" applyBorder="1" applyAlignment="1">
      <alignment/>
    </xf>
    <xf numFmtId="209" fontId="8" fillId="0" borderId="16" xfId="0" applyNumberFormat="1" applyFont="1" applyBorder="1" applyAlignment="1">
      <alignment vertical="center"/>
    </xf>
    <xf numFmtId="0" fontId="6" fillId="34" borderId="12" xfId="0" applyFont="1" applyFill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59" fillId="0" borderId="24" xfId="0" applyFont="1" applyBorder="1" applyAlignment="1">
      <alignment horizontal="center" vertical="center"/>
    </xf>
    <xf numFmtId="209" fontId="8" fillId="35" borderId="17" xfId="33" applyNumberFormat="1" applyFont="1" applyFill="1" applyBorder="1" applyAlignment="1">
      <alignment horizontal="left" vertical="center"/>
    </xf>
    <xf numFmtId="209" fontId="8" fillId="35" borderId="17" xfId="33" applyNumberFormat="1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left" vertical="top" wrapText="1"/>
    </xf>
    <xf numFmtId="0" fontId="8" fillId="35" borderId="24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top" wrapText="1"/>
    </xf>
    <xf numFmtId="0" fontId="62" fillId="34" borderId="12" xfId="0" applyFont="1" applyFill="1" applyBorder="1" applyAlignment="1">
      <alignment horizontal="left" vertical="top" wrapText="1"/>
    </xf>
    <xf numFmtId="2" fontId="62" fillId="34" borderId="14" xfId="0" applyNumberFormat="1" applyFont="1" applyFill="1" applyBorder="1" applyAlignment="1">
      <alignment horizontal="center" vertical="top" wrapText="1"/>
    </xf>
    <xf numFmtId="0" fontId="62" fillId="34" borderId="14" xfId="0" applyFont="1" applyFill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209" fontId="63" fillId="0" borderId="11" xfId="33" applyNumberFormat="1" applyFont="1" applyFill="1" applyBorder="1" applyAlignment="1">
      <alignment vertical="center"/>
    </xf>
    <xf numFmtId="209" fontId="63" fillId="0" borderId="0" xfId="46" applyNumberFormat="1" applyFont="1" applyAlignment="1">
      <alignment vertical="center"/>
    </xf>
    <xf numFmtId="209" fontId="63" fillId="0" borderId="11" xfId="0" applyNumberFormat="1" applyFont="1" applyBorder="1" applyAlignment="1">
      <alignment vertical="center"/>
    </xf>
    <xf numFmtId="0" fontId="63" fillId="34" borderId="11" xfId="0" applyFont="1" applyFill="1" applyBorder="1" applyAlignment="1">
      <alignment vertical="top" wrapText="1"/>
    </xf>
    <xf numFmtId="209" fontId="63" fillId="0" borderId="10" xfId="33" applyNumberFormat="1" applyFont="1" applyFill="1" applyBorder="1" applyAlignment="1">
      <alignment vertical="center"/>
    </xf>
    <xf numFmtId="0" fontId="44" fillId="0" borderId="25" xfId="0" applyFont="1" applyBorder="1" applyAlignment="1">
      <alignment/>
    </xf>
    <xf numFmtId="209" fontId="63" fillId="0" borderId="10" xfId="0" applyNumberFormat="1" applyFont="1" applyBorder="1" applyAlignment="1">
      <alignment vertical="center"/>
    </xf>
    <xf numFmtId="0" fontId="63" fillId="34" borderId="10" xfId="0" applyFont="1" applyFill="1" applyBorder="1" applyAlignment="1">
      <alignment vertical="top" wrapText="1"/>
    </xf>
    <xf numFmtId="209" fontId="63" fillId="0" borderId="12" xfId="33" applyNumberFormat="1" applyFont="1" applyFill="1" applyBorder="1" applyAlignment="1">
      <alignment vertical="center"/>
    </xf>
    <xf numFmtId="0" fontId="44" fillId="0" borderId="26" xfId="0" applyFont="1" applyBorder="1" applyAlignment="1">
      <alignment/>
    </xf>
    <xf numFmtId="209" fontId="63" fillId="0" borderId="12" xfId="0" applyNumberFormat="1" applyFont="1" applyBorder="1" applyAlignment="1">
      <alignment vertical="center"/>
    </xf>
    <xf numFmtId="0" fontId="63" fillId="34" borderId="12" xfId="0" applyFont="1" applyFill="1" applyBorder="1" applyAlignment="1">
      <alignment vertical="top" wrapText="1"/>
    </xf>
    <xf numFmtId="0" fontId="62" fillId="0" borderId="16" xfId="0" applyFont="1" applyFill="1" applyBorder="1" applyAlignment="1">
      <alignment horizontal="left" vertical="top" wrapText="1"/>
    </xf>
    <xf numFmtId="209" fontId="62" fillId="0" borderId="16" xfId="33" applyNumberFormat="1" applyFont="1" applyFill="1" applyBorder="1" applyAlignment="1">
      <alignment horizontal="left" vertical="top"/>
    </xf>
    <xf numFmtId="209" fontId="62" fillId="0" borderId="12" xfId="46" applyNumberFormat="1" applyFont="1" applyBorder="1" applyAlignment="1">
      <alignment/>
    </xf>
    <xf numFmtId="209" fontId="63" fillId="0" borderId="16" xfId="0" applyNumberFormat="1" applyFont="1" applyBorder="1" applyAlignment="1">
      <alignment horizontal="left" vertical="center"/>
    </xf>
    <xf numFmtId="0" fontId="62" fillId="34" borderId="16" xfId="0" applyFont="1" applyFill="1" applyBorder="1" applyAlignment="1">
      <alignment vertical="top" wrapText="1"/>
    </xf>
    <xf numFmtId="209" fontId="62" fillId="0" borderId="27" xfId="33" applyNumberFormat="1" applyFont="1" applyFill="1" applyBorder="1" applyAlignment="1">
      <alignment horizontal="left" vertical="top"/>
    </xf>
    <xf numFmtId="209" fontId="62" fillId="0" borderId="16" xfId="46" applyNumberFormat="1" applyFont="1" applyFill="1" applyBorder="1" applyAlignment="1">
      <alignment vertical="center"/>
    </xf>
    <xf numFmtId="0" fontId="62" fillId="0" borderId="16" xfId="0" applyFont="1" applyBorder="1" applyAlignment="1">
      <alignment horizontal="left"/>
    </xf>
    <xf numFmtId="0" fontId="62" fillId="0" borderId="20" xfId="0" applyFont="1" applyBorder="1" applyAlignment="1">
      <alignment/>
    </xf>
    <xf numFmtId="209" fontId="62" fillId="0" borderId="20" xfId="46" applyNumberFormat="1" applyFont="1" applyFill="1" applyBorder="1" applyAlignment="1">
      <alignment/>
    </xf>
    <xf numFmtId="0" fontId="64" fillId="0" borderId="16" xfId="0" applyFont="1" applyFill="1" applyBorder="1" applyAlignment="1">
      <alignment/>
    </xf>
    <xf numFmtId="0" fontId="62" fillId="0" borderId="16" xfId="0" applyFont="1" applyBorder="1" applyAlignment="1">
      <alignment vertical="center" wrapText="1"/>
    </xf>
    <xf numFmtId="0" fontId="62" fillId="0" borderId="27" xfId="0" applyFont="1" applyBorder="1" applyAlignment="1">
      <alignment horizontal="left"/>
    </xf>
    <xf numFmtId="209" fontId="62" fillId="0" borderId="12" xfId="33" applyNumberFormat="1" applyFont="1" applyFill="1" applyBorder="1" applyAlignment="1">
      <alignment horizontal="left" vertical="top"/>
    </xf>
    <xf numFmtId="209" fontId="62" fillId="0" borderId="11" xfId="33" applyNumberFormat="1" applyFont="1" applyFill="1" applyBorder="1" applyAlignment="1">
      <alignment horizontal="left" vertical="top"/>
    </xf>
    <xf numFmtId="0" fontId="62" fillId="0" borderId="11" xfId="0" applyFont="1" applyBorder="1" applyAlignment="1">
      <alignment horizontal="left"/>
    </xf>
    <xf numFmtId="209" fontId="62" fillId="0" borderId="20" xfId="33" applyNumberFormat="1" applyFont="1" applyFill="1" applyBorder="1" applyAlignment="1">
      <alignment horizontal="left" vertical="top"/>
    </xf>
    <xf numFmtId="0" fontId="63" fillId="0" borderId="20" xfId="0" applyFont="1" applyBorder="1" applyAlignment="1">
      <alignment/>
    </xf>
    <xf numFmtId="0" fontId="44" fillId="0" borderId="20" xfId="0" applyFont="1" applyBorder="1" applyAlignment="1">
      <alignment/>
    </xf>
    <xf numFmtId="209" fontId="62" fillId="0" borderId="26" xfId="33" applyNumberFormat="1" applyFont="1" applyFill="1" applyBorder="1" applyAlignment="1">
      <alignment horizontal="left" vertical="top"/>
    </xf>
    <xf numFmtId="0" fontId="63" fillId="0" borderId="26" xfId="0" applyFont="1" applyBorder="1" applyAlignment="1">
      <alignment/>
    </xf>
    <xf numFmtId="209" fontId="63" fillId="0" borderId="20" xfId="0" applyNumberFormat="1" applyFont="1" applyBorder="1" applyAlignment="1">
      <alignment horizontal="left" vertical="center"/>
    </xf>
    <xf numFmtId="0" fontId="62" fillId="34" borderId="21" xfId="0" applyFont="1" applyFill="1" applyBorder="1" applyAlignment="1">
      <alignment vertical="top" wrapText="1"/>
    </xf>
    <xf numFmtId="0" fontId="62" fillId="0" borderId="16" xfId="0" applyFont="1" applyBorder="1" applyAlignment="1">
      <alignment/>
    </xf>
    <xf numFmtId="0" fontId="62" fillId="34" borderId="20" xfId="0" applyFont="1" applyFill="1" applyBorder="1" applyAlignment="1">
      <alignment vertical="top" wrapText="1"/>
    </xf>
    <xf numFmtId="0" fontId="63" fillId="0" borderId="16" xfId="0" applyFont="1" applyBorder="1" applyAlignment="1">
      <alignment/>
    </xf>
    <xf numFmtId="209" fontId="63" fillId="0" borderId="16" xfId="33" applyNumberFormat="1" applyFont="1" applyFill="1" applyBorder="1" applyAlignment="1">
      <alignment vertical="center"/>
    </xf>
    <xf numFmtId="209" fontId="63" fillId="34" borderId="27" xfId="33" applyNumberFormat="1" applyFont="1" applyFill="1" applyBorder="1" applyAlignment="1">
      <alignment vertical="center"/>
    </xf>
    <xf numFmtId="0" fontId="62" fillId="34" borderId="27" xfId="0" applyFont="1" applyFill="1" applyBorder="1" applyAlignment="1">
      <alignment vertical="top" wrapText="1"/>
    </xf>
    <xf numFmtId="209" fontId="62" fillId="0" borderId="28" xfId="33" applyNumberFormat="1" applyFont="1" applyFill="1" applyBorder="1" applyAlignment="1">
      <alignment horizontal="left" vertical="top"/>
    </xf>
    <xf numFmtId="0" fontId="62" fillId="34" borderId="29" xfId="0" applyFont="1" applyFill="1" applyBorder="1" applyAlignment="1">
      <alignment vertical="top" wrapText="1"/>
    </xf>
    <xf numFmtId="209" fontId="62" fillId="0" borderId="29" xfId="33" applyNumberFormat="1" applyFont="1" applyFill="1" applyBorder="1" applyAlignment="1">
      <alignment horizontal="left" vertical="top"/>
    </xf>
    <xf numFmtId="209" fontId="63" fillId="0" borderId="29" xfId="33" applyNumberFormat="1" applyFont="1" applyFill="1" applyBorder="1" applyAlignment="1">
      <alignment vertical="center"/>
    </xf>
    <xf numFmtId="209" fontId="63" fillId="34" borderId="29" xfId="33" applyNumberFormat="1" applyFont="1" applyFill="1" applyBorder="1" applyAlignment="1">
      <alignment vertical="center"/>
    </xf>
    <xf numFmtId="0" fontId="62" fillId="34" borderId="10" xfId="0" applyFont="1" applyFill="1" applyBorder="1" applyAlignment="1">
      <alignment vertical="top" wrapText="1"/>
    </xf>
    <xf numFmtId="209" fontId="63" fillId="0" borderId="12" xfId="0" applyNumberFormat="1" applyFont="1" applyBorder="1" applyAlignment="1">
      <alignment horizontal="left" vertical="center"/>
    </xf>
    <xf numFmtId="0" fontId="63" fillId="0" borderId="12" xfId="0" applyFont="1" applyBorder="1" applyAlignment="1">
      <alignment/>
    </xf>
    <xf numFmtId="209" fontId="62" fillId="0" borderId="10" xfId="33" applyNumberFormat="1" applyFont="1" applyFill="1" applyBorder="1" applyAlignment="1">
      <alignment horizontal="left" vertical="top"/>
    </xf>
    <xf numFmtId="0" fontId="62" fillId="0" borderId="10" xfId="0" applyFont="1" applyBorder="1" applyAlignment="1">
      <alignment/>
    </xf>
    <xf numFmtId="209" fontId="63" fillId="0" borderId="26" xfId="0" applyNumberFormat="1" applyFont="1" applyBorder="1" applyAlignment="1">
      <alignment horizontal="left" vertical="center"/>
    </xf>
    <xf numFmtId="0" fontId="62" fillId="34" borderId="26" xfId="0" applyFont="1" applyFill="1" applyBorder="1" applyAlignment="1">
      <alignment vertical="top" wrapText="1"/>
    </xf>
    <xf numFmtId="209" fontId="63" fillId="0" borderId="27" xfId="0" applyNumberFormat="1" applyFont="1" applyBorder="1" applyAlignment="1">
      <alignment horizontal="left" vertical="center"/>
    </xf>
    <xf numFmtId="0" fontId="62" fillId="34" borderId="12" xfId="0" applyFont="1" applyFill="1" applyBorder="1" applyAlignment="1">
      <alignment vertical="top" wrapText="1"/>
    </xf>
    <xf numFmtId="209" fontId="62" fillId="0" borderId="12" xfId="33" applyNumberFormat="1" applyFont="1" applyFill="1" applyBorder="1" applyAlignment="1">
      <alignment vertical="top"/>
    </xf>
    <xf numFmtId="0" fontId="63" fillId="0" borderId="16" xfId="0" applyFont="1" applyBorder="1" applyAlignment="1">
      <alignment vertical="top" wrapText="1"/>
    </xf>
    <xf numFmtId="0" fontId="63" fillId="0" borderId="20" xfId="0" applyFont="1" applyBorder="1" applyAlignment="1">
      <alignment vertical="center"/>
    </xf>
    <xf numFmtId="0" fontId="62" fillId="0" borderId="0" xfId="0" applyFont="1" applyAlignment="1">
      <alignment/>
    </xf>
    <xf numFmtId="209" fontId="62" fillId="0" borderId="16" xfId="33" applyNumberFormat="1" applyFont="1" applyFill="1" applyBorder="1" applyAlignment="1">
      <alignment vertical="top"/>
    </xf>
    <xf numFmtId="0" fontId="62" fillId="0" borderId="16" xfId="0" applyFont="1" applyBorder="1" applyAlignment="1">
      <alignment wrapText="1"/>
    </xf>
    <xf numFmtId="0" fontId="62" fillId="34" borderId="30" xfId="0" applyFont="1" applyFill="1" applyBorder="1" applyAlignment="1">
      <alignment vertical="top" wrapText="1"/>
    </xf>
    <xf numFmtId="209" fontId="62" fillId="0" borderId="27" xfId="33" applyNumberFormat="1" applyFont="1" applyFill="1" applyBorder="1" applyAlignment="1">
      <alignment vertical="top"/>
    </xf>
    <xf numFmtId="0" fontId="62" fillId="0" borderId="27" xfId="0" applyFont="1" applyBorder="1" applyAlignment="1">
      <alignment wrapText="1"/>
    </xf>
    <xf numFmtId="209" fontId="62" fillId="0" borderId="11" xfId="33" applyNumberFormat="1" applyFont="1" applyFill="1" applyBorder="1" applyAlignment="1">
      <alignment horizontal="center" vertical="top"/>
    </xf>
    <xf numFmtId="209" fontId="63" fillId="0" borderId="11" xfId="33" applyNumberFormat="1" applyFont="1" applyFill="1" applyBorder="1" applyAlignment="1">
      <alignment horizontal="center" vertical="center"/>
    </xf>
    <xf numFmtId="209" fontId="63" fillId="0" borderId="11" xfId="0" applyNumberFormat="1" applyFont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top" wrapText="1"/>
    </xf>
    <xf numFmtId="209" fontId="62" fillId="0" borderId="10" xfId="33" applyNumberFormat="1" applyFont="1" applyFill="1" applyBorder="1" applyAlignment="1">
      <alignment horizontal="center" vertical="top"/>
    </xf>
    <xf numFmtId="209" fontId="63" fillId="0" borderId="10" xfId="33" applyNumberFormat="1" applyFont="1" applyFill="1" applyBorder="1" applyAlignment="1">
      <alignment horizontal="center" vertical="center"/>
    </xf>
    <xf numFmtId="209" fontId="63" fillId="0" borderId="10" xfId="0" applyNumberFormat="1" applyFont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top" wrapText="1"/>
    </xf>
    <xf numFmtId="209" fontId="63" fillId="0" borderId="26" xfId="0" applyNumberFormat="1" applyFont="1" applyBorder="1" applyAlignment="1">
      <alignment vertical="center"/>
    </xf>
    <xf numFmtId="0" fontId="65" fillId="0" borderId="20" xfId="0" applyFont="1" applyBorder="1" applyAlignment="1">
      <alignment/>
    </xf>
    <xf numFmtId="209" fontId="63" fillId="0" borderId="16" xfId="0" applyNumberFormat="1" applyFont="1" applyBorder="1" applyAlignment="1">
      <alignment vertical="center"/>
    </xf>
    <xf numFmtId="0" fontId="66" fillId="0" borderId="16" xfId="0" applyFont="1" applyBorder="1" applyAlignment="1">
      <alignment horizontal="left"/>
    </xf>
    <xf numFmtId="0" fontId="62" fillId="0" borderId="20" xfId="0" applyFont="1" applyBorder="1" applyAlignment="1">
      <alignment horizontal="left"/>
    </xf>
    <xf numFmtId="209" fontId="62" fillId="0" borderId="20" xfId="33" applyNumberFormat="1" applyFont="1" applyFill="1" applyBorder="1" applyAlignment="1">
      <alignment vertical="top"/>
    </xf>
    <xf numFmtId="209" fontId="62" fillId="0" borderId="21" xfId="33" applyNumberFormat="1" applyFont="1" applyFill="1" applyBorder="1" applyAlignment="1">
      <alignment horizontal="left" vertical="top"/>
    </xf>
    <xf numFmtId="0" fontId="62" fillId="0" borderId="20" xfId="0" applyFont="1" applyBorder="1" applyAlignment="1">
      <alignment horizontal="left" wrapText="1"/>
    </xf>
    <xf numFmtId="209" fontId="63" fillId="0" borderId="27" xfId="0" applyNumberFormat="1" applyFont="1" applyBorder="1" applyAlignment="1">
      <alignment vertical="center"/>
    </xf>
    <xf numFmtId="209" fontId="62" fillId="0" borderId="22" xfId="33" applyNumberFormat="1" applyFont="1" applyFill="1" applyBorder="1" applyAlignment="1">
      <alignment vertical="top"/>
    </xf>
    <xf numFmtId="0" fontId="63" fillId="0" borderId="11" xfId="0" applyFont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62" fillId="0" borderId="16" xfId="53" applyFont="1" applyBorder="1">
      <alignment/>
      <protection/>
    </xf>
    <xf numFmtId="209" fontId="62" fillId="0" borderId="12" xfId="33" applyNumberFormat="1" applyFont="1" applyFill="1" applyBorder="1" applyAlignment="1">
      <alignment horizontal="center" vertical="top"/>
    </xf>
    <xf numFmtId="0" fontId="62" fillId="0" borderId="16" xfId="0" applyFont="1" applyBorder="1" applyAlignment="1">
      <alignment horizontal="left" vertical="top"/>
    </xf>
    <xf numFmtId="0" fontId="62" fillId="0" borderId="16" xfId="53" applyFont="1" applyBorder="1" applyAlignment="1">
      <alignment vertical="top" wrapText="1"/>
      <protection/>
    </xf>
    <xf numFmtId="0" fontId="62" fillId="0" borderId="20" xfId="53" applyFont="1" applyBorder="1" applyAlignment="1">
      <alignment vertical="top" wrapText="1"/>
      <protection/>
    </xf>
    <xf numFmtId="0" fontId="62" fillId="0" borderId="27" xfId="0" applyFont="1" applyBorder="1" applyAlignment="1">
      <alignment/>
    </xf>
    <xf numFmtId="0" fontId="62" fillId="0" borderId="20" xfId="53" applyFont="1" applyBorder="1">
      <alignment/>
      <protection/>
    </xf>
    <xf numFmtId="0" fontId="62" fillId="0" borderId="27" xfId="53" applyFont="1" applyBorder="1">
      <alignment/>
      <protection/>
    </xf>
    <xf numFmtId="209" fontId="63" fillId="0" borderId="11" xfId="0" applyNumberFormat="1" applyFont="1" applyFill="1" applyBorder="1" applyAlignment="1">
      <alignment vertical="center"/>
    </xf>
    <xf numFmtId="209" fontId="62" fillId="0" borderId="10" xfId="33" applyNumberFormat="1" applyFont="1" applyFill="1" applyBorder="1" applyAlignment="1">
      <alignment vertical="top"/>
    </xf>
    <xf numFmtId="209" fontId="63" fillId="0" borderId="10" xfId="0" applyNumberFormat="1" applyFont="1" applyFill="1" applyBorder="1" applyAlignment="1">
      <alignment vertical="center"/>
    </xf>
    <xf numFmtId="209" fontId="63" fillId="0" borderId="16" xfId="0" applyNumberFormat="1" applyFont="1" applyFill="1" applyBorder="1" applyAlignment="1">
      <alignment horizontal="left" vertical="center"/>
    </xf>
    <xf numFmtId="209" fontId="63" fillId="0" borderId="12" xfId="0" applyNumberFormat="1" applyFont="1" applyFill="1" applyBorder="1" applyAlignment="1">
      <alignment horizontal="left" vertical="center"/>
    </xf>
    <xf numFmtId="209" fontId="63" fillId="0" borderId="29" xfId="0" applyNumberFormat="1" applyFont="1" applyFill="1" applyBorder="1" applyAlignment="1">
      <alignment horizontal="left" vertical="center"/>
    </xf>
    <xf numFmtId="209" fontId="63" fillId="0" borderId="20" xfId="0" applyNumberFormat="1" applyFont="1" applyFill="1" applyBorder="1" applyAlignment="1">
      <alignment horizontal="left" vertical="center"/>
    </xf>
    <xf numFmtId="209" fontId="63" fillId="0" borderId="27" xfId="0" applyNumberFormat="1" applyFont="1" applyFill="1" applyBorder="1" applyAlignment="1">
      <alignment horizontal="left" vertical="center"/>
    </xf>
    <xf numFmtId="0" fontId="63" fillId="0" borderId="29" xfId="0" applyFont="1" applyFill="1" applyBorder="1" applyAlignment="1">
      <alignment vertical="center"/>
    </xf>
    <xf numFmtId="0" fontId="62" fillId="0" borderId="20" xfId="0" applyFont="1" applyBorder="1" applyAlignment="1">
      <alignment wrapText="1"/>
    </xf>
    <xf numFmtId="0" fontId="62" fillId="0" borderId="16" xfId="0" applyFont="1" applyBorder="1" applyAlignment="1">
      <alignment horizontal="left" wrapText="1"/>
    </xf>
    <xf numFmtId="0" fontId="62" fillId="36" borderId="23" xfId="0" applyFont="1" applyFill="1" applyBorder="1" applyAlignment="1">
      <alignment horizontal="left" vertical="top" wrapText="1"/>
    </xf>
    <xf numFmtId="209" fontId="63" fillId="36" borderId="17" xfId="33" applyNumberFormat="1" applyFont="1" applyFill="1" applyBorder="1" applyAlignment="1">
      <alignment horizontal="left" vertical="center"/>
    </xf>
    <xf numFmtId="0" fontId="62" fillId="36" borderId="17" xfId="53" applyFont="1" applyFill="1" applyBorder="1" applyAlignment="1">
      <alignment wrapText="1"/>
      <protection/>
    </xf>
    <xf numFmtId="209" fontId="63" fillId="0" borderId="17" xfId="33" applyNumberFormat="1" applyFont="1" applyFill="1" applyBorder="1" applyAlignment="1">
      <alignment horizontal="left" vertical="top"/>
    </xf>
    <xf numFmtId="0" fontId="62" fillId="0" borderId="17" xfId="53" applyFont="1" applyFill="1" applyBorder="1">
      <alignment/>
      <protection/>
    </xf>
    <xf numFmtId="0" fontId="62" fillId="0" borderId="20" xfId="0" applyFont="1" applyFill="1" applyBorder="1" applyAlignment="1">
      <alignment horizontal="left"/>
    </xf>
    <xf numFmtId="0" fontId="62" fillId="0" borderId="20" xfId="53" applyFont="1" applyFill="1" applyBorder="1" applyAlignment="1">
      <alignment wrapText="1"/>
      <protection/>
    </xf>
    <xf numFmtId="209" fontId="63" fillId="0" borderId="12" xfId="0" applyNumberFormat="1" applyFont="1" applyFill="1" applyBorder="1" applyAlignment="1">
      <alignment vertical="center"/>
    </xf>
    <xf numFmtId="0" fontId="62" fillId="0" borderId="10" xfId="53" applyFont="1" applyBorder="1" applyAlignment="1">
      <alignment vertical="center" wrapText="1"/>
      <protection/>
    </xf>
    <xf numFmtId="0" fontId="62" fillId="0" borderId="27" xfId="53" applyFont="1" applyFill="1" applyBorder="1">
      <alignment/>
      <protection/>
    </xf>
    <xf numFmtId="0" fontId="62" fillId="0" borderId="27" xfId="0" applyFont="1" applyBorder="1" applyAlignment="1">
      <alignment vertical="center" wrapText="1"/>
    </xf>
    <xf numFmtId="209" fontId="62" fillId="0" borderId="16" xfId="33" applyNumberFormat="1" applyFont="1" applyFill="1" applyBorder="1" applyAlignment="1">
      <alignment vertical="center"/>
    </xf>
    <xf numFmtId="0" fontId="62" fillId="0" borderId="20" xfId="0" applyFont="1" applyFill="1" applyBorder="1" applyAlignment="1">
      <alignment/>
    </xf>
    <xf numFmtId="209" fontId="62" fillId="0" borderId="12" xfId="33" applyNumberFormat="1" applyFont="1" applyFill="1" applyBorder="1" applyAlignment="1">
      <alignment horizontal="left" vertical="center"/>
    </xf>
    <xf numFmtId="0" fontId="62" fillId="0" borderId="27" xfId="53" applyFont="1" applyBorder="1" applyAlignment="1">
      <alignment vertical="center" wrapText="1"/>
      <protection/>
    </xf>
    <xf numFmtId="0" fontId="63" fillId="0" borderId="29" xfId="0" applyFont="1" applyBorder="1" applyAlignment="1">
      <alignment vertical="top" wrapText="1"/>
    </xf>
    <xf numFmtId="209" fontId="63" fillId="0" borderId="23" xfId="0" applyNumberFormat="1" applyFont="1" applyFill="1" applyBorder="1" applyAlignment="1">
      <alignment horizontal="center" vertical="top" wrapText="1"/>
    </xf>
    <xf numFmtId="209" fontId="63" fillId="0" borderId="23" xfId="0" applyNumberFormat="1" applyFont="1" applyBorder="1" applyAlignment="1">
      <alignment horizontal="center" vertical="top" wrapText="1"/>
    </xf>
    <xf numFmtId="0" fontId="62" fillId="0" borderId="12" xfId="0" applyFont="1" applyBorder="1" applyAlignment="1">
      <alignment horizontal="left" vertical="top" wrapText="1"/>
    </xf>
    <xf numFmtId="0" fontId="62" fillId="0" borderId="12" xfId="0" applyFont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62" fillId="0" borderId="12" xfId="0" applyFont="1" applyBorder="1" applyAlignment="1">
      <alignment horizontal="left" vertical="top"/>
    </xf>
    <xf numFmtId="0" fontId="62" fillId="0" borderId="10" xfId="0" applyFont="1" applyBorder="1" applyAlignment="1">
      <alignment horizontal="left" vertical="top"/>
    </xf>
    <xf numFmtId="0" fontId="62" fillId="0" borderId="19" xfId="0" applyFont="1" applyBorder="1" applyAlignment="1">
      <alignment horizontal="left" vertical="top"/>
    </xf>
    <xf numFmtId="0" fontId="62" fillId="0" borderId="12" xfId="0" applyFont="1" applyBorder="1" applyAlignment="1">
      <alignment/>
    </xf>
    <xf numFmtId="0" fontId="63" fillId="36" borderId="13" xfId="0" applyFont="1" applyFill="1" applyBorder="1" applyAlignment="1">
      <alignment vertical="center" wrapText="1"/>
    </xf>
    <xf numFmtId="0" fontId="62" fillId="0" borderId="10" xfId="0" applyFont="1" applyBorder="1" applyAlignment="1">
      <alignment horizontal="left" vertical="top" wrapText="1"/>
    </xf>
    <xf numFmtId="0" fontId="62" fillId="34" borderId="14" xfId="0" applyFont="1" applyFill="1" applyBorder="1" applyAlignment="1">
      <alignment vertical="top" wrapText="1"/>
    </xf>
    <xf numFmtId="0" fontId="62" fillId="34" borderId="31" xfId="0" applyFont="1" applyFill="1" applyBorder="1" applyAlignment="1">
      <alignment vertical="top" wrapText="1"/>
    </xf>
    <xf numFmtId="0" fontId="62" fillId="0" borderId="14" xfId="0" applyFont="1" applyBorder="1" applyAlignment="1">
      <alignment horizontal="left" vertical="top" wrapText="1"/>
    </xf>
    <xf numFmtId="0" fontId="44" fillId="0" borderId="0" xfId="0" applyFont="1" applyAlignment="1">
      <alignment/>
    </xf>
    <xf numFmtId="0" fontId="58" fillId="0" borderId="12" xfId="0" applyFont="1" applyBorder="1" applyAlignment="1">
      <alignment horizontal="left" vertical="top" wrapText="1"/>
    </xf>
    <xf numFmtId="0" fontId="58" fillId="0" borderId="12" xfId="0" applyFont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2" fillId="0" borderId="12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 wrapText="1"/>
    </xf>
    <xf numFmtId="0" fontId="59" fillId="0" borderId="12" xfId="0" applyFont="1" applyBorder="1" applyAlignment="1">
      <alignment/>
    </xf>
    <xf numFmtId="0" fontId="65" fillId="0" borderId="12" xfId="0" applyFont="1" applyBorder="1" applyAlignment="1">
      <alignment/>
    </xf>
    <xf numFmtId="2" fontId="6" fillId="34" borderId="12" xfId="0" applyNumberFormat="1" applyFont="1" applyFill="1" applyBorder="1" applyAlignment="1">
      <alignment horizontal="center" vertical="top" wrapText="1"/>
    </xf>
    <xf numFmtId="2" fontId="6" fillId="34" borderId="12" xfId="0" applyNumberFormat="1" applyFont="1" applyFill="1" applyBorder="1" applyAlignment="1">
      <alignment horizontal="center" wrapText="1"/>
    </xf>
    <xf numFmtId="0" fontId="62" fillId="0" borderId="27" xfId="0" applyFont="1" applyFill="1" applyBorder="1" applyAlignment="1">
      <alignment horizontal="left"/>
    </xf>
    <xf numFmtId="209" fontId="63" fillId="0" borderId="27" xfId="33" applyNumberFormat="1" applyFont="1" applyFill="1" applyBorder="1" applyAlignment="1">
      <alignment vertical="center"/>
    </xf>
    <xf numFmtId="49" fontId="67" fillId="34" borderId="10" xfId="0" applyNumberFormat="1" applyFont="1" applyFill="1" applyBorder="1" applyAlignment="1">
      <alignment vertical="top" wrapText="1"/>
    </xf>
    <xf numFmtId="0" fontId="67" fillId="0" borderId="11" xfId="0" applyFont="1" applyFill="1" applyBorder="1" applyAlignment="1">
      <alignment vertical="top" wrapText="1"/>
    </xf>
    <xf numFmtId="0" fontId="67" fillId="0" borderId="11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12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/>
    </xf>
    <xf numFmtId="0" fontId="68" fillId="0" borderId="12" xfId="0" applyFont="1" applyBorder="1" applyAlignment="1">
      <alignment vertical="top"/>
    </xf>
    <xf numFmtId="0" fontId="62" fillId="0" borderId="12" xfId="0" applyFont="1" applyBorder="1" applyAlignment="1">
      <alignment horizontal="left"/>
    </xf>
    <xf numFmtId="0" fontId="67" fillId="0" borderId="17" xfId="0" applyFont="1" applyFill="1" applyBorder="1" applyAlignment="1">
      <alignment horizontal="center" vertical="top" wrapText="1"/>
    </xf>
    <xf numFmtId="49" fontId="68" fillId="0" borderId="12" xfId="0" applyNumberFormat="1" applyFont="1" applyBorder="1" applyAlignment="1">
      <alignment vertical="center"/>
    </xf>
    <xf numFmtId="49" fontId="68" fillId="0" borderId="12" xfId="0" applyNumberFormat="1" applyFont="1" applyBorder="1" applyAlignment="1">
      <alignment wrapText="1"/>
    </xf>
    <xf numFmtId="49" fontId="68" fillId="0" borderId="16" xfId="0" applyNumberFormat="1" applyFont="1" applyBorder="1" applyAlignment="1">
      <alignment vertical="center" wrapText="1"/>
    </xf>
    <xf numFmtId="0" fontId="68" fillId="0" borderId="16" xfId="0" applyFont="1" applyBorder="1" applyAlignment="1">
      <alignment horizontal="justify" vertical="center"/>
    </xf>
    <xf numFmtId="49" fontId="68" fillId="0" borderId="16" xfId="0" applyNumberFormat="1" applyFont="1" applyBorder="1" applyAlignment="1">
      <alignment/>
    </xf>
    <xf numFmtId="0" fontId="67" fillId="0" borderId="11" xfId="0" applyFont="1" applyBorder="1" applyAlignment="1">
      <alignment vertical="center"/>
    </xf>
    <xf numFmtId="0" fontId="67" fillId="0" borderId="12" xfId="0" applyFont="1" applyBorder="1" applyAlignment="1">
      <alignment/>
    </xf>
    <xf numFmtId="0" fontId="59" fillId="0" borderId="20" xfId="0" applyFont="1" applyBorder="1" applyAlignment="1">
      <alignment vertical="center"/>
    </xf>
    <xf numFmtId="0" fontId="59" fillId="0" borderId="12" xfId="0" applyFont="1" applyBorder="1" applyAlignment="1">
      <alignment vertical="top"/>
    </xf>
    <xf numFmtId="0" fontId="59" fillId="0" borderId="12" xfId="0" applyFont="1" applyBorder="1" applyAlignment="1">
      <alignment horizontal="center" vertical="top" wrapText="1"/>
    </xf>
    <xf numFmtId="0" fontId="67" fillId="0" borderId="17" xfId="0" applyFont="1" applyFill="1" applyBorder="1" applyAlignment="1">
      <alignment vertical="center"/>
    </xf>
    <xf numFmtId="0" fontId="67" fillId="0" borderId="16" xfId="0" applyFont="1" applyBorder="1" applyAlignment="1">
      <alignment vertical="center"/>
    </xf>
    <xf numFmtId="0" fontId="62" fillId="0" borderId="31" xfId="0" applyFont="1" applyBorder="1" applyAlignment="1">
      <alignment vertical="top" wrapText="1"/>
    </xf>
    <xf numFmtId="0" fontId="6" fillId="34" borderId="10" xfId="0" applyFont="1" applyFill="1" applyBorder="1" applyAlignment="1">
      <alignment horizontal="center" wrapText="1"/>
    </xf>
    <xf numFmtId="0" fontId="67" fillId="36" borderId="15" xfId="0" applyFont="1" applyFill="1" applyBorder="1" applyAlignment="1">
      <alignment vertical="center"/>
    </xf>
    <xf numFmtId="0" fontId="67" fillId="0" borderId="17" xfId="0" applyFont="1" applyFill="1" applyBorder="1" applyAlignment="1">
      <alignment horizontal="left" vertical="top" wrapText="1"/>
    </xf>
    <xf numFmtId="0" fontId="67" fillId="0" borderId="27" xfId="52" applyFont="1" applyFill="1" applyBorder="1" applyAlignment="1">
      <alignment vertical="top" wrapText="1"/>
      <protection/>
    </xf>
    <xf numFmtId="0" fontId="67" fillId="34" borderId="17" xfId="0" applyFont="1" applyFill="1" applyBorder="1" applyAlignment="1">
      <alignment vertical="top" wrapText="1"/>
    </xf>
    <xf numFmtId="0" fontId="58" fillId="0" borderId="14" xfId="0" applyFont="1" applyBorder="1" applyAlignment="1">
      <alignment horizontal="center" vertical="top" wrapText="1"/>
    </xf>
    <xf numFmtId="0" fontId="59" fillId="0" borderId="10" xfId="0" applyFont="1" applyBorder="1" applyAlignment="1">
      <alignment vertical="top" wrapText="1"/>
    </xf>
    <xf numFmtId="0" fontId="67" fillId="0" borderId="15" xfId="0" applyFont="1" applyFill="1" applyBorder="1" applyAlignment="1">
      <alignment horizontal="center" vertical="top" wrapText="1"/>
    </xf>
    <xf numFmtId="0" fontId="67" fillId="0" borderId="0" xfId="0" applyFont="1" applyAlignment="1">
      <alignment/>
    </xf>
    <xf numFmtId="0" fontId="8" fillId="0" borderId="16" xfId="0" applyFont="1" applyBorder="1" applyAlignment="1">
      <alignment horizontal="justify" vertical="center"/>
    </xf>
    <xf numFmtId="0" fontId="8" fillId="0" borderId="20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0" fontId="67" fillId="0" borderId="0" xfId="0" applyFont="1" applyAlignment="1">
      <alignment horizontal="justify" vertical="center"/>
    </xf>
    <xf numFmtId="0" fontId="67" fillId="0" borderId="20" xfId="0" applyFont="1" applyBorder="1" applyAlignment="1">
      <alignment vertical="center"/>
    </xf>
    <xf numFmtId="49" fontId="67" fillId="0" borderId="27" xfId="0" applyNumberFormat="1" applyFont="1" applyBorder="1" applyAlignment="1">
      <alignment wrapText="1"/>
    </xf>
    <xf numFmtId="0" fontId="67" fillId="0" borderId="0" xfId="0" applyFont="1" applyAlignment="1" quotePrefix="1">
      <alignment/>
    </xf>
    <xf numFmtId="209" fontId="62" fillId="0" borderId="12" xfId="33" applyNumberFormat="1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209" fontId="63" fillId="0" borderId="16" xfId="0" applyNumberFormat="1" applyFont="1" applyFill="1" applyBorder="1" applyAlignment="1">
      <alignment vertical="center"/>
    </xf>
    <xf numFmtId="0" fontId="62" fillId="0" borderId="16" xfId="0" applyFont="1" applyFill="1" applyBorder="1" applyAlignment="1">
      <alignment horizontal="left"/>
    </xf>
    <xf numFmtId="209" fontId="63" fillId="0" borderId="10" xfId="0" applyNumberFormat="1" applyFont="1" applyFill="1" applyBorder="1" applyAlignment="1">
      <alignment horizontal="left" vertical="center"/>
    </xf>
    <xf numFmtId="209" fontId="63" fillId="0" borderId="26" xfId="33" applyNumberFormat="1" applyFont="1" applyFill="1" applyBorder="1" applyAlignment="1">
      <alignment horizontal="left" vertical="top"/>
    </xf>
    <xf numFmtId="0" fontId="62" fillId="0" borderId="26" xfId="0" applyFont="1" applyFill="1" applyBorder="1" applyAlignment="1">
      <alignment horizontal="left"/>
    </xf>
    <xf numFmtId="209" fontId="63" fillId="0" borderId="16" xfId="33" applyNumberFormat="1" applyFont="1" applyFill="1" applyBorder="1" applyAlignment="1">
      <alignment horizontal="left" vertical="center"/>
    </xf>
    <xf numFmtId="0" fontId="62" fillId="0" borderId="16" xfId="53" applyFont="1" applyFill="1" applyBorder="1" applyAlignment="1">
      <alignment wrapText="1"/>
      <protection/>
    </xf>
    <xf numFmtId="0" fontId="67" fillId="0" borderId="26" xfId="0" applyFont="1" applyBorder="1" applyAlignment="1" quotePrefix="1">
      <alignment/>
    </xf>
    <xf numFmtId="209" fontId="63" fillId="0" borderId="17" xfId="33" applyNumberFormat="1" applyFont="1" applyFill="1" applyBorder="1" applyAlignment="1">
      <alignment vertical="center"/>
    </xf>
    <xf numFmtId="209" fontId="63" fillId="0" borderId="17" xfId="0" applyNumberFormat="1" applyFont="1" applyBorder="1" applyAlignment="1">
      <alignment vertical="center"/>
    </xf>
    <xf numFmtId="209" fontId="63" fillId="0" borderId="29" xfId="0" applyNumberFormat="1" applyFont="1" applyBorder="1" applyAlignment="1">
      <alignment horizontal="left" vertical="center"/>
    </xf>
    <xf numFmtId="0" fontId="62" fillId="0" borderId="20" xfId="0" applyFont="1" applyBorder="1" applyAlignment="1">
      <alignment horizontal="left" vertical="top"/>
    </xf>
    <xf numFmtId="0" fontId="62" fillId="0" borderId="29" xfId="0" applyFont="1" applyBorder="1" applyAlignment="1">
      <alignment horizontal="left"/>
    </xf>
    <xf numFmtId="0" fontId="62" fillId="0" borderId="29" xfId="0" applyFont="1" applyBorder="1" applyAlignment="1">
      <alignment/>
    </xf>
    <xf numFmtId="209" fontId="62" fillId="0" borderId="17" xfId="33" applyNumberFormat="1" applyFont="1" applyFill="1" applyBorder="1" applyAlignment="1">
      <alignment horizontal="left" vertical="top"/>
    </xf>
    <xf numFmtId="209" fontId="63" fillId="0" borderId="17" xfId="0" applyNumberFormat="1" applyFont="1" applyBorder="1" applyAlignment="1">
      <alignment horizontal="left" vertical="center"/>
    </xf>
    <xf numFmtId="0" fontId="62" fillId="0" borderId="17" xfId="0" applyFont="1" applyBorder="1" applyAlignment="1">
      <alignment/>
    </xf>
    <xf numFmtId="209" fontId="62" fillId="0" borderId="29" xfId="33" applyNumberFormat="1" applyFont="1" applyFill="1" applyBorder="1" applyAlignment="1">
      <alignment horizontal="center" vertical="center"/>
    </xf>
    <xf numFmtId="209" fontId="63" fillId="0" borderId="29" xfId="0" applyNumberFormat="1" applyFont="1" applyFill="1" applyBorder="1" applyAlignment="1">
      <alignment vertical="center"/>
    </xf>
    <xf numFmtId="0" fontId="63" fillId="0" borderId="29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/>
    </xf>
    <xf numFmtId="209" fontId="62" fillId="0" borderId="10" xfId="33" applyNumberFormat="1" applyFont="1" applyFill="1" applyBorder="1" applyAlignment="1">
      <alignment horizontal="left" vertical="center"/>
    </xf>
    <xf numFmtId="0" fontId="67" fillId="34" borderId="10" xfId="0" applyFont="1" applyFill="1" applyBorder="1" applyAlignment="1">
      <alignment vertical="top" wrapText="1"/>
    </xf>
    <xf numFmtId="0" fontId="62" fillId="0" borderId="26" xfId="0" applyFont="1" applyBorder="1" applyAlignment="1">
      <alignment/>
    </xf>
    <xf numFmtId="209" fontId="63" fillId="0" borderId="10" xfId="0" applyNumberFormat="1" applyFont="1" applyBorder="1" applyAlignment="1">
      <alignment horizontal="left" vertical="center"/>
    </xf>
    <xf numFmtId="0" fontId="62" fillId="0" borderId="10" xfId="0" applyFont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62" fillId="34" borderId="32" xfId="0" applyFont="1" applyFill="1" applyBorder="1" applyAlignment="1">
      <alignment vertical="top" wrapText="1"/>
    </xf>
    <xf numFmtId="0" fontId="62" fillId="0" borderId="29" xfId="0" applyFont="1" applyBorder="1" applyAlignment="1">
      <alignment vertical="top" wrapText="1"/>
    </xf>
    <xf numFmtId="0" fontId="67" fillId="0" borderId="0" xfId="0" applyFont="1" applyAlignment="1" quotePrefix="1">
      <alignment horizontal="justify" vertical="center"/>
    </xf>
    <xf numFmtId="0" fontId="59" fillId="0" borderId="10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2" fillId="0" borderId="29" xfId="53" applyFont="1" applyBorder="1" applyAlignment="1">
      <alignment wrapText="1"/>
      <protection/>
    </xf>
    <xf numFmtId="0" fontId="65" fillId="0" borderId="10" xfId="0" applyFont="1" applyBorder="1" applyAlignment="1">
      <alignment/>
    </xf>
    <xf numFmtId="0" fontId="5" fillId="0" borderId="19" xfId="0" applyFont="1" applyFill="1" applyBorder="1" applyAlignment="1">
      <alignment horizontal="left" vertical="top"/>
    </xf>
    <xf numFmtId="0" fontId="64" fillId="0" borderId="31" xfId="0" applyFont="1" applyBorder="1" applyAlignment="1">
      <alignment/>
    </xf>
    <xf numFmtId="209" fontId="62" fillId="0" borderId="31" xfId="46" applyNumberFormat="1" applyFont="1" applyBorder="1" applyAlignment="1">
      <alignment/>
    </xf>
    <xf numFmtId="209" fontId="63" fillId="0" borderId="29" xfId="0" applyNumberFormat="1" applyFont="1" applyBorder="1" applyAlignment="1">
      <alignment vertical="center"/>
    </xf>
    <xf numFmtId="0" fontId="8" fillId="0" borderId="12" xfId="0" applyFont="1" applyBorder="1" applyAlignment="1">
      <alignment/>
    </xf>
    <xf numFmtId="0" fontId="67" fillId="0" borderId="10" xfId="0" applyFont="1" applyBorder="1" applyAlignment="1">
      <alignment vertical="center"/>
    </xf>
    <xf numFmtId="209" fontId="62" fillId="0" borderId="14" xfId="33" applyNumberFormat="1" applyFont="1" applyFill="1" applyBorder="1" applyAlignment="1">
      <alignment vertical="top"/>
    </xf>
    <xf numFmtId="0" fontId="63" fillId="0" borderId="26" xfId="0" applyFont="1" applyBorder="1" applyAlignment="1">
      <alignment vertical="top" wrapText="1"/>
    </xf>
    <xf numFmtId="0" fontId="62" fillId="0" borderId="29" xfId="53" applyFont="1" applyBorder="1" applyAlignment="1">
      <alignment vertical="center" wrapText="1"/>
      <protection/>
    </xf>
    <xf numFmtId="0" fontId="67" fillId="0" borderId="26" xfId="0" applyFont="1" applyBorder="1" applyAlignment="1">
      <alignment vertical="center"/>
    </xf>
    <xf numFmtId="0" fontId="67" fillId="0" borderId="16" xfId="0" applyFont="1" applyBorder="1" applyAlignment="1">
      <alignment/>
    </xf>
    <xf numFmtId="0" fontId="8" fillId="0" borderId="27" xfId="0" applyFont="1" applyBorder="1" applyAlignment="1">
      <alignment vertical="center"/>
    </xf>
    <xf numFmtId="0" fontId="8" fillId="0" borderId="16" xfId="0" applyFont="1" applyBorder="1" applyAlignment="1">
      <alignment/>
    </xf>
    <xf numFmtId="0" fontId="67" fillId="0" borderId="16" xfId="0" applyFont="1" applyBorder="1" applyAlignment="1">
      <alignment horizontal="justify" vertical="center"/>
    </xf>
    <xf numFmtId="0" fontId="67" fillId="0" borderId="29" xfId="0" applyFont="1" applyBorder="1" applyAlignment="1" quotePrefix="1">
      <alignment/>
    </xf>
    <xf numFmtId="0" fontId="67" fillId="0" borderId="16" xfId="0" applyFont="1" applyBorder="1" applyAlignment="1" quotePrefix="1">
      <alignment vertical="center"/>
    </xf>
    <xf numFmtId="0" fontId="67" fillId="0" borderId="27" xfId="0" applyFont="1" applyBorder="1" applyAlignment="1" quotePrefix="1">
      <alignment vertical="center"/>
    </xf>
    <xf numFmtId="0" fontId="58" fillId="0" borderId="0" xfId="0" applyFont="1" applyBorder="1" applyAlignment="1">
      <alignment horizontal="center" vertical="top" wrapText="1"/>
    </xf>
    <xf numFmtId="0" fontId="67" fillId="0" borderId="27" xfId="0" applyFont="1" applyBorder="1" applyAlignment="1" quotePrefix="1">
      <alignment vertical="top" wrapText="1"/>
    </xf>
    <xf numFmtId="0" fontId="67" fillId="0" borderId="29" xfId="0" applyFont="1" applyBorder="1" applyAlignment="1" quotePrefix="1">
      <alignment vertical="top" wrapText="1"/>
    </xf>
    <xf numFmtId="0" fontId="63" fillId="35" borderId="17" xfId="0" applyFont="1" applyFill="1" applyBorder="1" applyAlignment="1">
      <alignment vertical="center" wrapText="1"/>
    </xf>
    <xf numFmtId="0" fontId="60" fillId="0" borderId="30" xfId="0" applyFont="1" applyFill="1" applyBorder="1" applyAlignment="1">
      <alignment/>
    </xf>
    <xf numFmtId="0" fontId="60" fillId="0" borderId="30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27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58" fillId="0" borderId="31" xfId="0" applyFont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wrapText="1"/>
    </xf>
    <xf numFmtId="0" fontId="8" fillId="35" borderId="17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top" wrapText="1"/>
    </xf>
    <xf numFmtId="0" fontId="6" fillId="35" borderId="17" xfId="0" applyFont="1" applyFill="1" applyBorder="1" applyAlignment="1">
      <alignment horizontal="center" vertical="top" wrapText="1"/>
    </xf>
    <xf numFmtId="0" fontId="6" fillId="35" borderId="31" xfId="0" applyFont="1" applyFill="1" applyBorder="1" applyAlignment="1">
      <alignment horizontal="center" vertical="top" wrapText="1"/>
    </xf>
    <xf numFmtId="0" fontId="69" fillId="0" borderId="17" xfId="0" applyFont="1" applyBorder="1" applyAlignment="1">
      <alignment vertical="center"/>
    </xf>
    <xf numFmtId="0" fontId="70" fillId="0" borderId="10" xfId="0" applyFont="1" applyBorder="1" applyAlignment="1">
      <alignment horizontal="center" vertical="top" wrapText="1"/>
    </xf>
    <xf numFmtId="0" fontId="44" fillId="0" borderId="24" xfId="0" applyFont="1" applyBorder="1" applyAlignment="1">
      <alignment/>
    </xf>
    <xf numFmtId="0" fontId="0" fillId="0" borderId="24" xfId="0" applyBorder="1" applyAlignment="1">
      <alignment/>
    </xf>
    <xf numFmtId="0" fontId="9" fillId="34" borderId="33" xfId="0" applyFont="1" applyFill="1" applyBorder="1" applyAlignment="1">
      <alignment horizontal="center" wrapText="1"/>
    </xf>
    <xf numFmtId="209" fontId="62" fillId="0" borderId="29" xfId="33" applyNumberFormat="1" applyFont="1" applyFill="1" applyBorder="1" applyAlignment="1">
      <alignment vertical="top"/>
    </xf>
    <xf numFmtId="0" fontId="65" fillId="0" borderId="29" xfId="0" applyFont="1" applyBorder="1" applyAlignment="1">
      <alignment/>
    </xf>
    <xf numFmtId="0" fontId="58" fillId="0" borderId="25" xfId="0" applyFont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top" wrapText="1"/>
    </xf>
    <xf numFmtId="0" fontId="62" fillId="0" borderId="10" xfId="0" applyFont="1" applyBorder="1" applyAlignment="1">
      <alignment wrapText="1"/>
    </xf>
    <xf numFmtId="0" fontId="58" fillId="0" borderId="17" xfId="0" applyFont="1" applyBorder="1" applyAlignment="1">
      <alignment horizontal="center" vertical="top" wrapText="1"/>
    </xf>
    <xf numFmtId="0" fontId="70" fillId="0" borderId="17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7" fillId="0" borderId="11" xfId="0" applyFont="1" applyBorder="1" applyAlignment="1" quotePrefix="1">
      <alignment horizontal="left" vertical="center" wrapText="1"/>
    </xf>
    <xf numFmtId="0" fontId="67" fillId="0" borderId="20" xfId="0" applyFont="1" applyBorder="1" applyAlignment="1" quotePrefix="1">
      <alignment horizontal="left" vertical="center"/>
    </xf>
    <xf numFmtId="0" fontId="67" fillId="0" borderId="12" xfId="0" applyFont="1" applyBorder="1" applyAlignment="1" quotePrefix="1">
      <alignment horizontal="left" vertical="top" wrapText="1"/>
    </xf>
    <xf numFmtId="0" fontId="67" fillId="0" borderId="27" xfId="0" applyFont="1" applyBorder="1" applyAlignment="1" quotePrefix="1">
      <alignment horizontal="left" vertical="center" wrapText="1"/>
    </xf>
    <xf numFmtId="0" fontId="67" fillId="0" borderId="12" xfId="0" applyFont="1" applyBorder="1" applyAlignment="1" quotePrefix="1">
      <alignment horizontal="left" vertical="center"/>
    </xf>
    <xf numFmtId="49" fontId="67" fillId="0" borderId="11" xfId="0" applyNumberFormat="1" applyFont="1" applyBorder="1" applyAlignment="1">
      <alignment horizontal="left" vertical="center" wrapText="1"/>
    </xf>
    <xf numFmtId="49" fontId="67" fillId="0" borderId="20" xfId="0" applyNumberFormat="1" applyFont="1" applyBorder="1" applyAlignment="1">
      <alignment horizontal="left" vertical="center"/>
    </xf>
    <xf numFmtId="49" fontId="67" fillId="0" borderId="20" xfId="0" applyNumberFormat="1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20" xfId="0" applyFont="1" applyBorder="1" applyAlignment="1" quotePrefix="1">
      <alignment horizontal="left" vertical="center" wrapText="1"/>
    </xf>
    <xf numFmtId="49" fontId="67" fillId="0" borderId="27" xfId="0" applyNumberFormat="1" applyFont="1" applyBorder="1" applyAlignment="1">
      <alignment horizontal="left" vertical="top" wrapText="1"/>
    </xf>
    <xf numFmtId="49" fontId="67" fillId="0" borderId="20" xfId="0" applyNumberFormat="1" applyFont="1" applyBorder="1" applyAlignment="1">
      <alignment horizontal="left" vertical="top" wrapText="1"/>
    </xf>
    <xf numFmtId="0" fontId="58" fillId="0" borderId="12" xfId="0" applyFont="1" applyBorder="1" applyAlignment="1">
      <alignment horizontal="left" vertical="top" wrapText="1"/>
    </xf>
    <xf numFmtId="0" fontId="58" fillId="0" borderId="12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71" fillId="0" borderId="0" xfId="0" applyFont="1" applyAlignment="1">
      <alignment horizontal="left" vertical="center"/>
    </xf>
    <xf numFmtId="0" fontId="8" fillId="33" borderId="11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0" fontId="3" fillId="37" borderId="15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top" wrapText="1"/>
    </xf>
    <xf numFmtId="0" fontId="59" fillId="0" borderId="12" xfId="0" applyFont="1" applyFill="1" applyBorder="1" applyAlignment="1">
      <alignment horizontal="left" vertical="top" wrapText="1"/>
    </xf>
    <xf numFmtId="0" fontId="59" fillId="0" borderId="12" xfId="0" applyFont="1" applyBorder="1" applyAlignment="1">
      <alignment horizontal="left" vertical="top"/>
    </xf>
    <xf numFmtId="0" fontId="59" fillId="0" borderId="10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0" fontId="67" fillId="0" borderId="11" xfId="0" applyNumberFormat="1" applyFont="1" applyBorder="1" applyAlignment="1">
      <alignment horizontal="left" vertical="center" wrapText="1"/>
    </xf>
    <xf numFmtId="0" fontId="67" fillId="0" borderId="20" xfId="0" applyNumberFormat="1" applyFont="1" applyBorder="1" applyAlignment="1">
      <alignment horizontal="left" vertical="center"/>
    </xf>
    <xf numFmtId="0" fontId="58" fillId="0" borderId="10" xfId="0" applyFont="1" applyBorder="1" applyAlignment="1">
      <alignment horizontal="left" vertical="top" wrapText="1"/>
    </xf>
  </cellXfs>
  <cellStyles count="6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2" xfId="38"/>
    <cellStyle name="Normal 2 2" xfId="39"/>
    <cellStyle name="Normal 3" xfId="40"/>
    <cellStyle name="Normal 4" xfId="41"/>
    <cellStyle name="การคำนวณ" xfId="42"/>
    <cellStyle name="ข้อความเตือน" xfId="43"/>
    <cellStyle name="ข้อความอธิบาย" xfId="44"/>
    <cellStyle name="เครื่องหมายจุลภาค 2" xfId="45"/>
    <cellStyle name="Comma" xfId="46"/>
    <cellStyle name="Comma [0]" xfId="47"/>
    <cellStyle name="ชื่อเรื่อง" xfId="48"/>
    <cellStyle name="เซลล์ตรวจสอบ" xfId="49"/>
    <cellStyle name="เซลล์ที่มีลิงก์" xfId="50"/>
    <cellStyle name="ดี" xfId="51"/>
    <cellStyle name="ปกติ 2" xfId="52"/>
    <cellStyle name="ปกติ 2 2" xfId="53"/>
    <cellStyle name="ปกติ 3" xfId="54"/>
    <cellStyle name="ปกติ 4" xfId="55"/>
    <cellStyle name="ปกติ 4 2" xfId="56"/>
    <cellStyle name="ป้อนค่า" xfId="57"/>
    <cellStyle name="ปานกลาง" xfId="58"/>
    <cellStyle name="Percent" xfId="59"/>
    <cellStyle name="ผลรวม" xfId="60"/>
    <cellStyle name="แย่" xfId="61"/>
    <cellStyle name="Currency" xfId="62"/>
    <cellStyle name="Currency [0]" xfId="63"/>
    <cellStyle name="ส่วนที่ถูกเน้น1" xfId="64"/>
    <cellStyle name="ส่วนที่ถูกเน้น2" xfId="65"/>
    <cellStyle name="ส่วนที่ถูกเน้น3" xfId="66"/>
    <cellStyle name="ส่วนที่ถูกเน้น4" xfId="67"/>
    <cellStyle name="ส่วนที่ถูกเน้น5" xfId="68"/>
    <cellStyle name="ส่วนที่ถูกเน้น6" xfId="69"/>
    <cellStyle name="แสดงผล" xfId="70"/>
    <cellStyle name="หมายเหตุ" xfId="71"/>
    <cellStyle name="หัวเรื่อง 1" xfId="72"/>
    <cellStyle name="หัวเรื่อง 2" xfId="73"/>
    <cellStyle name="หัวเรื่อง 3" xfId="74"/>
    <cellStyle name="หัวเรื่อง 4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zoomScaleSheetLayoutView="100" zoomScalePageLayoutView="85" workbookViewId="0" topLeftCell="A1">
      <selection activeCell="H155" sqref="H155"/>
    </sheetView>
  </sheetViews>
  <sheetFormatPr defaultColWidth="9.57421875" defaultRowHeight="25.5" customHeight="1"/>
  <cols>
    <col min="1" max="1" width="18.00390625" style="0" customWidth="1"/>
    <col min="2" max="2" width="31.421875" style="0" customWidth="1"/>
    <col min="3" max="3" width="7.57421875" style="0" customWidth="1"/>
    <col min="4" max="4" width="8.8515625" style="0" customWidth="1"/>
    <col min="5" max="5" width="23.140625" style="0" customWidth="1"/>
    <col min="6" max="6" width="48.140625" style="0" customWidth="1"/>
    <col min="7" max="7" width="10.140625" style="0" customWidth="1"/>
    <col min="8" max="8" width="10.57421875" style="0" customWidth="1"/>
    <col min="9" max="9" width="10.421875" style="0" customWidth="1"/>
    <col min="10" max="10" width="11.28125" style="0" customWidth="1"/>
  </cols>
  <sheetData>
    <row r="1" spans="1:10" ht="25.5" customHeight="1">
      <c r="A1" s="365" t="s">
        <v>170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0" ht="25.5" customHeight="1">
      <c r="A2" s="1"/>
      <c r="B2" s="4"/>
      <c r="C2" s="3"/>
      <c r="D2" s="8"/>
      <c r="E2" s="4"/>
      <c r="F2" s="4"/>
      <c r="G2" s="16"/>
      <c r="H2" s="16"/>
      <c r="I2" s="16"/>
      <c r="J2" s="300"/>
    </row>
    <row r="3" spans="1:10" ht="25.5" customHeight="1">
      <c r="A3" s="6" t="s">
        <v>0</v>
      </c>
      <c r="B3" s="6" t="s">
        <v>3</v>
      </c>
      <c r="C3" s="366" t="s">
        <v>168</v>
      </c>
      <c r="D3" s="368" t="s">
        <v>33</v>
      </c>
      <c r="E3" s="6" t="s">
        <v>1</v>
      </c>
      <c r="F3" s="6" t="s">
        <v>5</v>
      </c>
      <c r="G3" s="370" t="s">
        <v>41</v>
      </c>
      <c r="H3" s="371"/>
      <c r="I3" s="372"/>
      <c r="J3" s="6" t="s">
        <v>2</v>
      </c>
    </row>
    <row r="4" spans="1:10" ht="25.5" customHeight="1">
      <c r="A4" s="5"/>
      <c r="B4" s="5"/>
      <c r="C4" s="367"/>
      <c r="D4" s="369"/>
      <c r="E4" s="5"/>
      <c r="F4" s="50"/>
      <c r="G4" s="17" t="s">
        <v>42</v>
      </c>
      <c r="H4" s="17" t="s">
        <v>43</v>
      </c>
      <c r="I4" s="17" t="s">
        <v>44</v>
      </c>
      <c r="J4" s="5"/>
    </row>
    <row r="5" spans="1:10" ht="25.5" customHeight="1">
      <c r="A5" s="18" t="s">
        <v>46</v>
      </c>
      <c r="B5" s="70"/>
      <c r="C5" s="9"/>
      <c r="D5" s="9"/>
      <c r="E5" s="19"/>
      <c r="F5" s="49"/>
      <c r="G5" s="67">
        <f>G6+G16+G29+G42</f>
        <v>0</v>
      </c>
      <c r="H5" s="67">
        <f>H6+H42</f>
        <v>0</v>
      </c>
      <c r="I5" s="67">
        <f>I6+I16+I29+I42</f>
        <v>0</v>
      </c>
      <c r="J5" s="20"/>
    </row>
    <row r="6" spans="1:10" ht="25.5" customHeight="1">
      <c r="A6" s="345" t="s">
        <v>40</v>
      </c>
      <c r="B6" s="345" t="s">
        <v>60</v>
      </c>
      <c r="C6" s="21">
        <v>10</v>
      </c>
      <c r="D6" s="22" t="s">
        <v>13</v>
      </c>
      <c r="E6" s="373" t="s">
        <v>107</v>
      </c>
      <c r="F6" s="224" t="s">
        <v>49</v>
      </c>
      <c r="G6" s="77"/>
      <c r="H6" s="78"/>
      <c r="I6" s="79"/>
      <c r="J6" s="80"/>
    </row>
    <row r="7" spans="1:10" ht="25.5" customHeight="1">
      <c r="A7" s="344"/>
      <c r="B7" s="344"/>
      <c r="C7" s="23"/>
      <c r="D7" s="24"/>
      <c r="E7" s="374"/>
      <c r="F7" s="223" t="s">
        <v>50</v>
      </c>
      <c r="G7" s="81"/>
      <c r="H7" s="82"/>
      <c r="I7" s="83"/>
      <c r="J7" s="84"/>
    </row>
    <row r="8" spans="1:10" s="2" customFormat="1" ht="25.5" customHeight="1">
      <c r="A8" s="344"/>
      <c r="B8" s="344"/>
      <c r="C8" s="23"/>
      <c r="D8" s="24"/>
      <c r="E8" s="374"/>
      <c r="F8" s="309" t="s">
        <v>118</v>
      </c>
      <c r="G8" s="85"/>
      <c r="H8" s="86"/>
      <c r="I8" s="87"/>
      <c r="J8" s="88"/>
    </row>
    <row r="9" spans="1:10" s="2" customFormat="1" ht="25.5" customHeight="1">
      <c r="A9" s="344"/>
      <c r="B9" s="344"/>
      <c r="C9" s="23"/>
      <c r="D9" s="63"/>
      <c r="E9" s="374"/>
      <c r="F9" s="245"/>
      <c r="G9" s="90"/>
      <c r="H9" s="91"/>
      <c r="I9" s="92"/>
      <c r="J9" s="93"/>
    </row>
    <row r="10" spans="1:10" s="2" customFormat="1" ht="25.5" customHeight="1">
      <c r="A10" s="214"/>
      <c r="B10" s="26"/>
      <c r="C10" s="23"/>
      <c r="D10" s="68"/>
      <c r="E10" s="374"/>
      <c r="F10" s="245" t="s">
        <v>119</v>
      </c>
      <c r="G10" s="94"/>
      <c r="H10" s="95"/>
      <c r="I10" s="92"/>
      <c r="J10" s="89"/>
    </row>
    <row r="11" spans="1:10" ht="25.5" customHeight="1">
      <c r="A11" s="199"/>
      <c r="B11" s="344" t="s">
        <v>61</v>
      </c>
      <c r="C11" s="23">
        <v>10</v>
      </c>
      <c r="D11" s="51" t="s">
        <v>13</v>
      </c>
      <c r="E11" s="374"/>
      <c r="F11" s="310"/>
      <c r="G11" s="90"/>
      <c r="H11" s="95"/>
      <c r="I11" s="92"/>
      <c r="J11" s="89"/>
    </row>
    <row r="12" spans="1:10" ht="25.5" customHeight="1">
      <c r="A12" s="199"/>
      <c r="B12" s="344"/>
      <c r="C12" s="23"/>
      <c r="D12" s="24"/>
      <c r="E12" s="374"/>
      <c r="F12" s="310" t="s">
        <v>120</v>
      </c>
      <c r="G12" s="90"/>
      <c r="H12" s="98"/>
      <c r="I12" s="92"/>
      <c r="J12" s="89"/>
    </row>
    <row r="13" spans="1:10" ht="25.5" customHeight="1">
      <c r="A13" s="199"/>
      <c r="B13" s="344"/>
      <c r="C13" s="23"/>
      <c r="D13" s="24"/>
      <c r="E13" s="374"/>
      <c r="F13" s="97"/>
      <c r="G13" s="90"/>
      <c r="H13" s="99"/>
      <c r="I13" s="92"/>
      <c r="J13" s="96"/>
    </row>
    <row r="14" spans="1:10" ht="25.5" customHeight="1">
      <c r="A14" s="199"/>
      <c r="B14" s="26"/>
      <c r="C14" s="27"/>
      <c r="D14" s="13"/>
      <c r="E14" s="374"/>
      <c r="F14" s="100"/>
      <c r="G14" s="94"/>
      <c r="H14" s="90"/>
      <c r="I14" s="92"/>
      <c r="J14" s="101"/>
    </row>
    <row r="15" spans="1:10" ht="25.5" customHeight="1">
      <c r="A15" s="199"/>
      <c r="B15" s="344" t="s">
        <v>80</v>
      </c>
      <c r="C15" s="27">
        <v>3.16</v>
      </c>
      <c r="D15" s="76" t="s">
        <v>4</v>
      </c>
      <c r="E15" s="374"/>
      <c r="F15" s="100"/>
      <c r="G15" s="94"/>
      <c r="H15" s="102"/>
      <c r="I15" s="87"/>
      <c r="J15" s="101"/>
    </row>
    <row r="16" spans="1:10" ht="25.5" customHeight="1">
      <c r="A16" s="199"/>
      <c r="B16" s="344"/>
      <c r="C16" s="27"/>
      <c r="D16" s="13"/>
      <c r="E16" s="199"/>
      <c r="F16" s="225" t="s">
        <v>111</v>
      </c>
      <c r="G16" s="77">
        <f>G19+G21+G25</f>
        <v>0</v>
      </c>
      <c r="H16" s="103"/>
      <c r="I16" s="79">
        <f>SUM(I19:I25)</f>
        <v>0</v>
      </c>
      <c r="J16" s="104"/>
    </row>
    <row r="17" spans="1:10" s="2" customFormat="1" ht="25.5" customHeight="1">
      <c r="A17" s="199"/>
      <c r="B17" s="344"/>
      <c r="C17" s="27"/>
      <c r="D17" s="13"/>
      <c r="E17" s="198"/>
      <c r="F17" s="226" t="s">
        <v>57</v>
      </c>
      <c r="G17" s="81"/>
      <c r="H17" s="105"/>
      <c r="I17" s="106"/>
      <c r="J17" s="107"/>
    </row>
    <row r="18" spans="1:10" ht="25.5" customHeight="1">
      <c r="A18" s="199"/>
      <c r="B18" s="26"/>
      <c r="C18" s="23"/>
      <c r="D18" s="51"/>
      <c r="E18" s="199"/>
      <c r="F18" s="352" t="s">
        <v>149</v>
      </c>
      <c r="G18" s="108"/>
      <c r="H18" s="108"/>
      <c r="I18" s="109"/>
      <c r="J18" s="86"/>
    </row>
    <row r="19" spans="1:10" ht="25.5" customHeight="1">
      <c r="A19" s="199"/>
      <c r="B19" s="344" t="s">
        <v>81</v>
      </c>
      <c r="C19" s="23">
        <v>12</v>
      </c>
      <c r="D19" s="213" t="s">
        <v>14</v>
      </c>
      <c r="E19" s="199"/>
      <c r="F19" s="353"/>
      <c r="G19" s="105"/>
      <c r="H19" s="102"/>
      <c r="I19" s="110"/>
      <c r="J19" s="97"/>
    </row>
    <row r="20" spans="1:10" ht="27.75" customHeight="1">
      <c r="A20" s="199"/>
      <c r="B20" s="344"/>
      <c r="C20" s="27"/>
      <c r="D20" s="30"/>
      <c r="E20" s="199"/>
      <c r="F20" s="293"/>
      <c r="G20" s="120"/>
      <c r="H20" s="120"/>
      <c r="I20" s="275"/>
      <c r="J20" s="294"/>
    </row>
    <row r="21" spans="1:10" ht="25.5" customHeight="1">
      <c r="A21" s="214"/>
      <c r="B21" s="344"/>
      <c r="C21" s="23"/>
      <c r="D21" s="213"/>
      <c r="E21" s="199"/>
      <c r="F21" s="362" t="s">
        <v>112</v>
      </c>
      <c r="G21" s="103"/>
      <c r="H21" s="108"/>
      <c r="I21" s="128"/>
      <c r="J21" s="129"/>
    </row>
    <row r="22" spans="1:10" ht="25.5" customHeight="1">
      <c r="A22" s="214"/>
      <c r="B22" s="344" t="s">
        <v>82</v>
      </c>
      <c r="C22" s="23">
        <v>2</v>
      </c>
      <c r="D22" s="213" t="s">
        <v>19</v>
      </c>
      <c r="E22" s="199"/>
      <c r="F22" s="356"/>
      <c r="G22" s="120"/>
      <c r="H22" s="120"/>
      <c r="I22" s="289"/>
      <c r="J22" s="123"/>
    </row>
    <row r="23" spans="1:10" ht="25.5" customHeight="1">
      <c r="A23" s="214"/>
      <c r="B23" s="344"/>
      <c r="C23" s="23"/>
      <c r="D23" s="213"/>
      <c r="E23" s="199"/>
      <c r="F23" s="228" t="s">
        <v>115</v>
      </c>
      <c r="G23" s="102"/>
      <c r="H23" s="105"/>
      <c r="I23" s="110"/>
      <c r="J23" s="113"/>
    </row>
    <row r="24" spans="1:10" s="2" customFormat="1" ht="22.5" customHeight="1">
      <c r="A24" s="214"/>
      <c r="B24" s="344"/>
      <c r="C24" s="23"/>
      <c r="D24" s="213"/>
      <c r="E24" s="199"/>
      <c r="F24" s="258"/>
      <c r="G24" s="94"/>
      <c r="H24" s="90"/>
      <c r="I24" s="110"/>
      <c r="J24" s="93"/>
    </row>
    <row r="25" spans="1:10" ht="25.5" customHeight="1">
      <c r="A25" s="214"/>
      <c r="B25" s="26"/>
      <c r="C25" s="23"/>
      <c r="D25" s="213"/>
      <c r="E25" s="199"/>
      <c r="F25" s="311" t="s">
        <v>116</v>
      </c>
      <c r="G25" s="94"/>
      <c r="H25" s="115"/>
      <c r="I25" s="110"/>
      <c r="J25" s="117"/>
    </row>
    <row r="26" spans="1:10" ht="25.5" customHeight="1">
      <c r="A26" s="214"/>
      <c r="B26" s="344" t="s">
        <v>83</v>
      </c>
      <c r="C26" s="213">
        <v>3.16</v>
      </c>
      <c r="D26" s="213" t="s">
        <v>4</v>
      </c>
      <c r="E26" s="199"/>
      <c r="F26" s="312"/>
      <c r="G26" s="94"/>
      <c r="H26" s="115"/>
      <c r="I26" s="116"/>
      <c r="J26" s="93"/>
    </row>
    <row r="27" spans="1:10" ht="25.5" customHeight="1">
      <c r="A27" s="214"/>
      <c r="B27" s="344"/>
      <c r="C27" s="213"/>
      <c r="D27" s="213"/>
      <c r="E27" s="199"/>
      <c r="F27" s="230" t="s">
        <v>117</v>
      </c>
      <c r="G27" s="118"/>
      <c r="H27" s="105"/>
      <c r="I27" s="92"/>
      <c r="J27" s="113"/>
    </row>
    <row r="28" spans="1:10" s="2" customFormat="1" ht="25.5" customHeight="1">
      <c r="A28" s="206"/>
      <c r="B28" s="378"/>
      <c r="C28" s="216"/>
      <c r="D28" s="216"/>
      <c r="E28" s="200"/>
      <c r="F28" s="119"/>
      <c r="G28" s="120"/>
      <c r="H28" s="121"/>
      <c r="I28" s="122"/>
      <c r="J28" s="123"/>
    </row>
    <row r="29" spans="1:10" ht="25.5" customHeight="1">
      <c r="A29" s="131"/>
      <c r="B29" s="344" t="s">
        <v>165</v>
      </c>
      <c r="C29" s="213">
        <v>50</v>
      </c>
      <c r="D29" s="213" t="s">
        <v>4</v>
      </c>
      <c r="E29" s="344" t="s">
        <v>108</v>
      </c>
      <c r="F29" s="227" t="s">
        <v>147</v>
      </c>
      <c r="G29" s="85">
        <f>G32+G36+G39</f>
        <v>0</v>
      </c>
      <c r="H29" s="102"/>
      <c r="I29" s="124">
        <f>SUM(I32:I39)</f>
        <v>0</v>
      </c>
      <c r="J29" s="125"/>
    </row>
    <row r="30" spans="1:10" ht="25.5" customHeight="1">
      <c r="A30" s="131"/>
      <c r="B30" s="344"/>
      <c r="C30" s="213"/>
      <c r="D30" s="213"/>
      <c r="E30" s="344"/>
      <c r="F30" s="305" t="s">
        <v>148</v>
      </c>
      <c r="G30" s="85"/>
      <c r="H30" s="102"/>
      <c r="I30" s="289"/>
      <c r="J30" s="204"/>
    </row>
    <row r="31" spans="1:10" ht="25.5" customHeight="1">
      <c r="A31" s="131"/>
      <c r="B31" s="344"/>
      <c r="C31" s="23"/>
      <c r="D31" s="213"/>
      <c r="E31" s="344"/>
      <c r="F31" s="229" t="s">
        <v>52</v>
      </c>
      <c r="G31" s="108"/>
      <c r="H31" s="108"/>
      <c r="I31" s="110"/>
      <c r="J31" s="129"/>
    </row>
    <row r="32" spans="1:10" s="2" customFormat="1" ht="26.25" customHeight="1">
      <c r="A32" s="131"/>
      <c r="B32" s="344"/>
      <c r="C32" s="213"/>
      <c r="D32" s="213"/>
      <c r="E32" s="344"/>
      <c r="F32" s="229"/>
      <c r="G32" s="90"/>
      <c r="H32" s="90"/>
      <c r="I32" s="124"/>
      <c r="J32" s="97"/>
    </row>
    <row r="33" spans="1:10" ht="29.25" customHeight="1">
      <c r="A33" s="131"/>
      <c r="B33" s="15"/>
      <c r="C33" s="23"/>
      <c r="D33" s="213"/>
      <c r="E33" s="344"/>
      <c r="F33" s="229" t="s">
        <v>113</v>
      </c>
      <c r="G33" s="90"/>
      <c r="H33" s="105"/>
      <c r="I33" s="92"/>
      <c r="J33" s="113"/>
    </row>
    <row r="34" spans="1:10" s="2" customFormat="1" ht="29.25" customHeight="1">
      <c r="A34" s="131"/>
      <c r="B34" s="376" t="s">
        <v>84</v>
      </c>
      <c r="C34" s="23">
        <v>7</v>
      </c>
      <c r="D34" s="213" t="s">
        <v>15</v>
      </c>
      <c r="E34" s="242"/>
      <c r="F34" s="256"/>
      <c r="G34" s="105"/>
      <c r="H34" s="105"/>
      <c r="I34" s="130"/>
      <c r="J34" s="131"/>
    </row>
    <row r="35" spans="1:10" s="2" customFormat="1" ht="27" customHeight="1">
      <c r="A35" s="131"/>
      <c r="B35" s="376"/>
      <c r="C35" s="31" t="s">
        <v>169</v>
      </c>
      <c r="D35" s="213"/>
      <c r="E35" s="199"/>
      <c r="F35" s="257" t="s">
        <v>124</v>
      </c>
      <c r="G35" s="90"/>
      <c r="H35" s="90"/>
      <c r="I35" s="130"/>
      <c r="J35" s="93"/>
    </row>
    <row r="36" spans="1:10" s="2" customFormat="1" ht="23.25" customHeight="1">
      <c r="A36" s="131"/>
      <c r="B36" s="26"/>
      <c r="C36" s="31"/>
      <c r="D36" s="213"/>
      <c r="E36" s="199"/>
      <c r="F36" s="230"/>
      <c r="G36" s="90"/>
      <c r="H36" s="132"/>
      <c r="I36" s="92"/>
      <c r="J36" s="97"/>
    </row>
    <row r="37" spans="1:10" ht="24.75" customHeight="1">
      <c r="A37" s="131"/>
      <c r="B37" s="344" t="s">
        <v>85</v>
      </c>
      <c r="C37" s="23">
        <v>1</v>
      </c>
      <c r="D37" s="213" t="s">
        <v>16</v>
      </c>
      <c r="E37" s="199"/>
      <c r="F37" s="304" t="s">
        <v>114</v>
      </c>
      <c r="G37" s="99"/>
      <c r="H37" s="90"/>
      <c r="I37" s="110"/>
      <c r="J37" s="133"/>
    </row>
    <row r="38" spans="1:10" ht="25.5" customHeight="1">
      <c r="A38" s="131"/>
      <c r="B38" s="344"/>
      <c r="C38" s="23"/>
      <c r="D38" s="213"/>
      <c r="E38" s="199"/>
      <c r="F38" s="134"/>
      <c r="G38" s="105"/>
      <c r="H38" s="90"/>
      <c r="I38" s="124"/>
      <c r="J38" s="114"/>
    </row>
    <row r="39" spans="1:10" ht="27" customHeight="1">
      <c r="A39" s="131"/>
      <c r="B39" s="344"/>
      <c r="C39" s="23"/>
      <c r="D39" s="213"/>
      <c r="E39" s="201"/>
      <c r="F39" s="135"/>
      <c r="G39" s="132"/>
      <c r="H39" s="105"/>
      <c r="I39" s="130"/>
      <c r="J39" s="101"/>
    </row>
    <row r="40" spans="1:10" ht="25.5" customHeight="1">
      <c r="A40" s="131"/>
      <c r="B40" s="344"/>
      <c r="C40" s="23"/>
      <c r="D40" s="213"/>
      <c r="E40" s="201"/>
      <c r="F40" s="111"/>
      <c r="G40" s="136"/>
      <c r="H40" s="105"/>
      <c r="I40" s="92"/>
      <c r="J40" s="137"/>
    </row>
    <row r="41" spans="1:10" ht="28.5" customHeight="1">
      <c r="A41" s="131"/>
      <c r="B41" s="12"/>
      <c r="C41" s="31"/>
      <c r="D41" s="213"/>
      <c r="E41" s="201"/>
      <c r="F41" s="138"/>
      <c r="G41" s="139"/>
      <c r="H41" s="102"/>
      <c r="I41" s="124"/>
      <c r="J41" s="140"/>
    </row>
    <row r="42" spans="1:10" ht="27.75" customHeight="1">
      <c r="A42" s="131"/>
      <c r="B42" s="360" t="s">
        <v>91</v>
      </c>
      <c r="C42" s="23">
        <v>3</v>
      </c>
      <c r="D42" s="213" t="s">
        <v>62</v>
      </c>
      <c r="E42" s="344" t="s">
        <v>109</v>
      </c>
      <c r="F42" s="291" t="s">
        <v>128</v>
      </c>
      <c r="G42" s="141"/>
      <c r="H42" s="142">
        <f>SUM(H44:H54)</f>
        <v>0</v>
      </c>
      <c r="I42" s="143">
        <f>SUM(I44:I54)</f>
        <v>0</v>
      </c>
      <c r="J42" s="144"/>
    </row>
    <row r="43" spans="1:10" ht="24.75" customHeight="1">
      <c r="A43" s="131"/>
      <c r="B43" s="360"/>
      <c r="C43" s="23"/>
      <c r="D43" s="213"/>
      <c r="E43" s="377"/>
      <c r="F43" s="292" t="s">
        <v>51</v>
      </c>
      <c r="G43" s="145"/>
      <c r="H43" s="146"/>
      <c r="I43" s="147"/>
      <c r="J43" s="148"/>
    </row>
    <row r="44" spans="1:10" ht="27.75" customHeight="1">
      <c r="A44" s="131"/>
      <c r="B44" s="360"/>
      <c r="C44" s="23"/>
      <c r="D44" s="213"/>
      <c r="E44" s="377"/>
      <c r="F44" s="381" t="s">
        <v>150</v>
      </c>
      <c r="G44" s="132"/>
      <c r="H44" s="132"/>
      <c r="I44" s="149">
        <f>G44+H44</f>
        <v>0</v>
      </c>
      <c r="J44" s="97"/>
    </row>
    <row r="45" spans="1:10" s="2" customFormat="1" ht="25.5" customHeight="1">
      <c r="A45" s="131"/>
      <c r="B45" s="12"/>
      <c r="C45" s="23"/>
      <c r="D45" s="213"/>
      <c r="E45" s="377"/>
      <c r="F45" s="382"/>
      <c r="G45" s="136"/>
      <c r="H45" s="90"/>
      <c r="I45" s="87">
        <f aca="true" t="shared" si="0" ref="I45:I54">G45+H45</f>
        <v>0</v>
      </c>
      <c r="J45" s="150"/>
    </row>
    <row r="46" spans="1:10" ht="28.5" customHeight="1">
      <c r="A46" s="131"/>
      <c r="B46" s="360" t="s">
        <v>92</v>
      </c>
      <c r="C46" s="23">
        <v>2</v>
      </c>
      <c r="D46" s="361" t="s">
        <v>23</v>
      </c>
      <c r="E46" s="377"/>
      <c r="F46" s="255"/>
      <c r="G46" s="136"/>
      <c r="H46" s="132"/>
      <c r="I46" s="151">
        <f t="shared" si="0"/>
        <v>0</v>
      </c>
      <c r="J46" s="152"/>
    </row>
    <row r="47" spans="1:10" ht="24" customHeight="1">
      <c r="A47" s="131"/>
      <c r="B47" s="360"/>
      <c r="C47" s="23"/>
      <c r="D47" s="361"/>
      <c r="E47" s="201"/>
      <c r="F47" s="310" t="s">
        <v>151</v>
      </c>
      <c r="G47" s="136"/>
      <c r="H47" s="90"/>
      <c r="I47" s="151">
        <f t="shared" si="0"/>
        <v>0</v>
      </c>
      <c r="J47" s="152"/>
    </row>
    <row r="48" spans="1:10" ht="25.5" customHeight="1">
      <c r="A48" s="131"/>
      <c r="B48" s="360"/>
      <c r="C48" s="23"/>
      <c r="D48" s="213"/>
      <c r="E48" s="201"/>
      <c r="F48" s="153"/>
      <c r="G48" s="154"/>
      <c r="H48" s="155"/>
      <c r="I48" s="87">
        <f t="shared" si="0"/>
        <v>0</v>
      </c>
      <c r="J48" s="153"/>
    </row>
    <row r="49" spans="1:10" ht="25.5" customHeight="1">
      <c r="A49" s="131"/>
      <c r="B49" s="360"/>
      <c r="C49" s="23"/>
      <c r="D49" s="213"/>
      <c r="E49" s="201"/>
      <c r="F49" s="156"/>
      <c r="G49" s="105"/>
      <c r="H49" s="154"/>
      <c r="I49" s="157">
        <f t="shared" si="0"/>
        <v>0</v>
      </c>
      <c r="J49" s="97"/>
    </row>
    <row r="50" spans="1:10" ht="25.5" customHeight="1">
      <c r="A50" s="131"/>
      <c r="B50" s="12"/>
      <c r="C50" s="23"/>
      <c r="D50" s="12"/>
      <c r="E50" s="201"/>
      <c r="F50" s="153"/>
      <c r="G50" s="154"/>
      <c r="H50" s="154"/>
      <c r="I50" s="151">
        <f t="shared" si="0"/>
        <v>0</v>
      </c>
      <c r="J50" s="150"/>
    </row>
    <row r="51" spans="1:10" ht="25.5" customHeight="1">
      <c r="A51" s="131"/>
      <c r="B51" s="360" t="s">
        <v>93</v>
      </c>
      <c r="C51" s="213">
        <v>1</v>
      </c>
      <c r="D51" s="212" t="s">
        <v>17</v>
      </c>
      <c r="E51" s="201"/>
      <c r="F51" s="153"/>
      <c r="G51" s="158"/>
      <c r="H51" s="158"/>
      <c r="I51" s="151">
        <f t="shared" si="0"/>
        <v>0</v>
      </c>
      <c r="J51" s="150"/>
    </row>
    <row r="52" spans="1:10" s="2" customFormat="1" ht="25.5" customHeight="1">
      <c r="A52" s="131"/>
      <c r="B52" s="360"/>
      <c r="C52" s="213"/>
      <c r="D52" s="212"/>
      <c r="E52" s="201"/>
      <c r="F52" s="232"/>
      <c r="G52" s="306"/>
      <c r="H52" s="306"/>
      <c r="I52" s="157"/>
      <c r="J52" s="218"/>
    </row>
    <row r="53" spans="1:10" s="2" customFormat="1" ht="25.5" customHeight="1">
      <c r="A53" s="131"/>
      <c r="B53" s="360"/>
      <c r="C53" s="213"/>
      <c r="D53" s="212"/>
      <c r="E53" s="201"/>
      <c r="F53" s="96"/>
      <c r="G53" s="306"/>
      <c r="H53" s="306"/>
      <c r="I53" s="157"/>
      <c r="J53" s="218"/>
    </row>
    <row r="54" spans="1:10" s="2" customFormat="1" ht="24" customHeight="1">
      <c r="A54" s="123"/>
      <c r="B54" s="215"/>
      <c r="C54" s="216"/>
      <c r="D54" s="71"/>
      <c r="E54" s="202"/>
      <c r="F54" s="290"/>
      <c r="G54" s="301"/>
      <c r="H54" s="302"/>
      <c r="I54" s="303">
        <f t="shared" si="0"/>
        <v>0</v>
      </c>
      <c r="J54" s="299"/>
    </row>
    <row r="55" spans="1:10" ht="25.5" customHeight="1">
      <c r="A55" s="131"/>
      <c r="B55" s="360" t="s">
        <v>94</v>
      </c>
      <c r="C55" s="213">
        <v>20</v>
      </c>
      <c r="D55" s="213" t="s">
        <v>14</v>
      </c>
      <c r="E55" s="344" t="s">
        <v>110</v>
      </c>
      <c r="F55" s="60"/>
      <c r="G55" s="35"/>
      <c r="H55" s="61"/>
      <c r="I55" s="28"/>
      <c r="J55" s="57"/>
    </row>
    <row r="56" spans="1:10" ht="25.5" customHeight="1">
      <c r="A56" s="131"/>
      <c r="B56" s="360"/>
      <c r="C56" s="213"/>
      <c r="D56" s="212"/>
      <c r="E56" s="344"/>
      <c r="F56" s="60"/>
      <c r="G56" s="33"/>
      <c r="H56" s="33"/>
      <c r="I56" s="62"/>
      <c r="J56" s="57"/>
    </row>
    <row r="57" spans="1:10" ht="26.25" customHeight="1">
      <c r="A57" s="131"/>
      <c r="B57" s="360"/>
      <c r="C57" s="213"/>
      <c r="D57" s="213"/>
      <c r="E57" s="344"/>
      <c r="F57" s="60"/>
      <c r="G57" s="55"/>
      <c r="H57" s="55"/>
      <c r="I57" s="62"/>
      <c r="J57" s="57"/>
    </row>
    <row r="58" spans="1:10" s="2" customFormat="1" ht="25.5" customHeight="1">
      <c r="A58" s="131"/>
      <c r="B58" s="360"/>
      <c r="C58" s="213"/>
      <c r="D58" s="213"/>
      <c r="E58" s="242"/>
      <c r="F58" s="60"/>
      <c r="G58" s="35"/>
      <c r="H58" s="61"/>
      <c r="I58" s="62"/>
      <c r="J58" s="57"/>
    </row>
    <row r="59" spans="1:10" s="2" customFormat="1" ht="23.25" customHeight="1">
      <c r="A59" s="131"/>
      <c r="B59" s="360"/>
      <c r="C59" s="213"/>
      <c r="D59" s="213"/>
      <c r="E59" s="242"/>
      <c r="F59" s="60"/>
      <c r="G59" s="35"/>
      <c r="H59" s="61"/>
      <c r="I59" s="62"/>
      <c r="J59" s="57"/>
    </row>
    <row r="60" spans="1:10" ht="25.5" customHeight="1">
      <c r="A60" s="207"/>
      <c r="B60" s="360" t="s">
        <v>95</v>
      </c>
      <c r="C60" s="213">
        <v>1</v>
      </c>
      <c r="D60" s="213" t="s">
        <v>24</v>
      </c>
      <c r="E60" s="242"/>
      <c r="F60" s="60"/>
      <c r="G60" s="35"/>
      <c r="H60" s="61"/>
      <c r="I60" s="28"/>
      <c r="J60" s="57"/>
    </row>
    <row r="61" spans="1:10" ht="24" customHeight="1">
      <c r="A61" s="207"/>
      <c r="B61" s="360"/>
      <c r="C61" s="213"/>
      <c r="D61" s="213"/>
      <c r="E61" s="201"/>
      <c r="F61" s="32"/>
      <c r="G61" s="34"/>
      <c r="H61" s="34"/>
      <c r="I61" s="34"/>
      <c r="J61" s="32"/>
    </row>
    <row r="62" spans="1:10" s="2" customFormat="1" ht="21" customHeight="1">
      <c r="A62" s="207"/>
      <c r="B62" s="12"/>
      <c r="C62" s="213"/>
      <c r="D62" s="213"/>
      <c r="E62" s="203"/>
      <c r="F62" s="36"/>
      <c r="G62" s="34"/>
      <c r="H62" s="34"/>
      <c r="I62" s="34"/>
      <c r="J62" s="32"/>
    </row>
    <row r="63" spans="1:10" s="2" customFormat="1" ht="25.5" customHeight="1">
      <c r="A63" s="207"/>
      <c r="B63" s="360" t="s">
        <v>96</v>
      </c>
      <c r="C63" s="213">
        <v>1</v>
      </c>
      <c r="D63" s="213" t="s">
        <v>17</v>
      </c>
      <c r="E63" s="203"/>
      <c r="F63" s="36"/>
      <c r="G63" s="34"/>
      <c r="H63" s="34"/>
      <c r="I63" s="34"/>
      <c r="J63" s="32"/>
    </row>
    <row r="64" spans="1:10" s="2" customFormat="1" ht="16.5" customHeight="1">
      <c r="A64" s="207"/>
      <c r="B64" s="360"/>
      <c r="C64" s="213"/>
      <c r="D64" s="213"/>
      <c r="E64" s="203"/>
      <c r="F64" s="36"/>
      <c r="G64" s="34"/>
      <c r="H64" s="34"/>
      <c r="I64" s="34"/>
      <c r="J64" s="32"/>
    </row>
    <row r="65" spans="1:10" s="2" customFormat="1" ht="21" customHeight="1">
      <c r="A65" s="207"/>
      <c r="B65" s="211"/>
      <c r="C65" s="213"/>
      <c r="D65" s="213"/>
      <c r="E65" s="203"/>
      <c r="F65" s="36"/>
      <c r="G65" s="34"/>
      <c r="H65" s="34"/>
      <c r="I65" s="34"/>
      <c r="J65" s="32"/>
    </row>
    <row r="66" spans="1:10" s="2" customFormat="1" ht="23.25" customHeight="1">
      <c r="A66" s="207"/>
      <c r="B66" s="360" t="s">
        <v>97</v>
      </c>
      <c r="C66" s="213">
        <v>1</v>
      </c>
      <c r="D66" s="213" t="s">
        <v>25</v>
      </c>
      <c r="E66" s="203"/>
      <c r="F66" s="36"/>
      <c r="G66" s="34"/>
      <c r="H66" s="34"/>
      <c r="I66" s="34"/>
      <c r="J66" s="32"/>
    </row>
    <row r="67" spans="1:10" s="2" customFormat="1" ht="21" customHeight="1">
      <c r="A67" s="207"/>
      <c r="B67" s="360"/>
      <c r="C67" s="213"/>
      <c r="D67" s="213"/>
      <c r="E67" s="201"/>
      <c r="F67" s="36"/>
      <c r="G67" s="34"/>
      <c r="H67" s="34"/>
      <c r="I67" s="34"/>
      <c r="J67" s="32"/>
    </row>
    <row r="68" spans="1:10" s="2" customFormat="1" ht="18.75" customHeight="1">
      <c r="A68" s="207"/>
      <c r="B68" s="12"/>
      <c r="C68" s="213"/>
      <c r="D68" s="213"/>
      <c r="E68" s="203"/>
      <c r="F68" s="36"/>
      <c r="G68" s="34"/>
      <c r="H68" s="34"/>
      <c r="I68" s="34"/>
      <c r="J68" s="32"/>
    </row>
    <row r="69" spans="1:10" s="2" customFormat="1" ht="22.5" customHeight="1">
      <c r="A69" s="207"/>
      <c r="B69" s="360" t="s">
        <v>98</v>
      </c>
      <c r="C69" s="213">
        <v>30</v>
      </c>
      <c r="D69" s="213" t="s">
        <v>4</v>
      </c>
      <c r="E69" s="203"/>
      <c r="F69" s="36"/>
      <c r="G69" s="34"/>
      <c r="H69" s="34"/>
      <c r="I69" s="34"/>
      <c r="J69" s="32"/>
    </row>
    <row r="70" spans="1:10" s="2" customFormat="1" ht="22.5" customHeight="1">
      <c r="A70" s="207"/>
      <c r="B70" s="360"/>
      <c r="C70" s="213"/>
      <c r="D70" s="213"/>
      <c r="E70" s="203"/>
      <c r="F70" s="325"/>
      <c r="G70" s="322"/>
      <c r="H70" s="34"/>
      <c r="I70" s="34"/>
      <c r="J70" s="324"/>
    </row>
    <row r="71" spans="1:10" ht="25.5" customHeight="1">
      <c r="A71" s="208"/>
      <c r="B71" s="383"/>
      <c r="C71" s="213"/>
      <c r="D71" s="216"/>
      <c r="E71" s="201"/>
      <c r="F71" s="321"/>
      <c r="G71" s="322"/>
      <c r="H71" s="323"/>
      <c r="I71" s="323"/>
      <c r="J71" s="324"/>
    </row>
    <row r="72" spans="1:10" ht="25.5" customHeight="1">
      <c r="A72" s="328" t="s">
        <v>45</v>
      </c>
      <c r="B72" s="329"/>
      <c r="C72" s="330"/>
      <c r="D72" s="331"/>
      <c r="E72" s="320"/>
      <c r="F72" s="20"/>
      <c r="G72" s="66" t="e">
        <f>G73+#REF!+#REF!</f>
        <v>#REF!</v>
      </c>
      <c r="H72" s="66" t="e">
        <f>H73+#REF!+#REF!</f>
        <v>#REF!</v>
      </c>
      <c r="I72" s="53" t="e">
        <f>G72+H72</f>
        <v>#REF!</v>
      </c>
      <c r="J72" s="20"/>
    </row>
    <row r="73" spans="1:10" ht="25.5" customHeight="1">
      <c r="A73" s="345" t="s">
        <v>160</v>
      </c>
      <c r="B73" s="363" t="s">
        <v>86</v>
      </c>
      <c r="C73" s="327">
        <v>5</v>
      </c>
      <c r="D73" s="336" t="s">
        <v>21</v>
      </c>
      <c r="E73" s="345" t="s">
        <v>39</v>
      </c>
      <c r="F73" s="332" t="s">
        <v>125</v>
      </c>
      <c r="G73" s="273" t="e">
        <f>#REF!</f>
        <v>#REF!</v>
      </c>
      <c r="H73" s="273">
        <f>SUM(H75:H107)</f>
        <v>0</v>
      </c>
      <c r="I73" s="274">
        <f>SUM(I75:I107)</f>
        <v>0</v>
      </c>
      <c r="J73" s="159"/>
    </row>
    <row r="74" spans="1:10" ht="32.25" customHeight="1">
      <c r="A74" s="377"/>
      <c r="B74" s="364"/>
      <c r="C74" s="10">
        <v>1</v>
      </c>
      <c r="D74" s="10" t="s">
        <v>22</v>
      </c>
      <c r="E74" s="344"/>
      <c r="F74" s="272" t="s">
        <v>152</v>
      </c>
      <c r="G74" s="85"/>
      <c r="H74" s="85"/>
      <c r="I74" s="149"/>
      <c r="J74" s="307"/>
    </row>
    <row r="75" spans="1:10" ht="25.5" customHeight="1">
      <c r="A75" s="377"/>
      <c r="B75" s="344" t="s">
        <v>99</v>
      </c>
      <c r="C75" s="213"/>
      <c r="D75" s="38"/>
      <c r="E75" s="344"/>
      <c r="F75" s="236"/>
      <c r="G75" s="90"/>
      <c r="H75" s="90"/>
      <c r="I75" s="110"/>
      <c r="J75" s="150"/>
    </row>
    <row r="76" spans="1:10" ht="27" customHeight="1">
      <c r="A76" s="377"/>
      <c r="B76" s="344"/>
      <c r="C76" s="38">
        <v>100</v>
      </c>
      <c r="D76" s="38" t="s">
        <v>4</v>
      </c>
      <c r="E76" s="344"/>
      <c r="F76" s="234"/>
      <c r="G76" s="90"/>
      <c r="H76" s="90"/>
      <c r="I76" s="124"/>
      <c r="J76" s="150"/>
    </row>
    <row r="77" spans="1:10" ht="22.5" customHeight="1">
      <c r="A77" s="377"/>
      <c r="B77" s="344" t="s">
        <v>104</v>
      </c>
      <c r="C77" s="10"/>
      <c r="D77" s="10"/>
      <c r="E77" s="217" t="s">
        <v>34</v>
      </c>
      <c r="F77" s="237"/>
      <c r="G77" s="90"/>
      <c r="H77" s="90"/>
      <c r="I77" s="92"/>
      <c r="J77" s="150"/>
    </row>
    <row r="78" spans="1:10" ht="25.5" customHeight="1">
      <c r="A78" s="377"/>
      <c r="B78" s="344"/>
      <c r="C78" s="7"/>
      <c r="D78" s="10"/>
      <c r="E78" s="217" t="s">
        <v>35</v>
      </c>
      <c r="F78" s="235"/>
      <c r="G78" s="90"/>
      <c r="H78" s="90"/>
      <c r="I78" s="92"/>
      <c r="J78" s="150"/>
    </row>
    <row r="79" spans="1:10" ht="28.5" customHeight="1">
      <c r="A79" s="199"/>
      <c r="B79" s="344"/>
      <c r="C79" s="7"/>
      <c r="D79" s="10"/>
      <c r="E79" s="217" t="s">
        <v>36</v>
      </c>
      <c r="F79" s="238"/>
      <c r="G79" s="94"/>
      <c r="H79" s="94"/>
      <c r="I79" s="110"/>
      <c r="J79" s="150"/>
    </row>
    <row r="80" spans="1:10" ht="25.5" customHeight="1">
      <c r="A80" s="199"/>
      <c r="B80" s="344"/>
      <c r="C80" s="30"/>
      <c r="D80" s="7"/>
      <c r="E80" s="217" t="s">
        <v>37</v>
      </c>
      <c r="F80" s="161"/>
      <c r="G80" s="90"/>
      <c r="H80" s="90"/>
      <c r="I80" s="110"/>
      <c r="J80" s="150"/>
    </row>
    <row r="81" spans="1:10" s="2" customFormat="1" ht="27" customHeight="1">
      <c r="A81" s="199"/>
      <c r="B81" s="344"/>
      <c r="C81" s="30"/>
      <c r="D81" s="7"/>
      <c r="E81" s="217" t="s">
        <v>38</v>
      </c>
      <c r="F81" s="168"/>
      <c r="G81" s="94"/>
      <c r="H81" s="90"/>
      <c r="I81" s="92"/>
      <c r="J81" s="218"/>
    </row>
    <row r="82" spans="1:10" ht="19.5" customHeight="1">
      <c r="A82" s="200"/>
      <c r="B82" s="296" t="s">
        <v>103</v>
      </c>
      <c r="C82" s="297">
        <v>30</v>
      </c>
      <c r="D82" s="247" t="s">
        <v>4</v>
      </c>
      <c r="E82" s="127"/>
      <c r="F82" s="298"/>
      <c r="G82" s="337"/>
      <c r="H82" s="170"/>
      <c r="I82" s="289"/>
      <c r="J82" s="338"/>
    </row>
    <row r="83" spans="1:10" ht="25.5" customHeight="1">
      <c r="A83" s="345" t="s">
        <v>121</v>
      </c>
      <c r="B83" s="344" t="s">
        <v>105</v>
      </c>
      <c r="C83" s="7">
        <v>80</v>
      </c>
      <c r="D83" s="7" t="s">
        <v>4</v>
      </c>
      <c r="E83" s="344" t="s">
        <v>122</v>
      </c>
      <c r="F83" s="355" t="s">
        <v>129</v>
      </c>
      <c r="G83" s="162"/>
      <c r="H83" s="162"/>
      <c r="I83" s="124"/>
      <c r="J83" s="218"/>
    </row>
    <row r="84" spans="1:10" ht="25.5" customHeight="1">
      <c r="A84" s="344"/>
      <c r="B84" s="344"/>
      <c r="C84" s="30"/>
      <c r="D84" s="7"/>
      <c r="E84" s="344"/>
      <c r="F84" s="356"/>
      <c r="G84" s="145"/>
      <c r="H84" s="162"/>
      <c r="I84" s="289"/>
      <c r="J84" s="290"/>
    </row>
    <row r="85" spans="1:10" ht="25.5" customHeight="1">
      <c r="A85" s="344"/>
      <c r="B85" s="344"/>
      <c r="C85" s="30"/>
      <c r="D85" s="7"/>
      <c r="E85" s="344"/>
      <c r="F85" s="352" t="s">
        <v>153</v>
      </c>
      <c r="G85" s="108"/>
      <c r="H85" s="108"/>
      <c r="I85" s="124"/>
      <c r="J85" s="276"/>
    </row>
    <row r="86" spans="1:10" ht="25.5" customHeight="1">
      <c r="A86" s="344"/>
      <c r="B86" s="344" t="s">
        <v>106</v>
      </c>
      <c r="C86" s="219">
        <v>4.2</v>
      </c>
      <c r="D86" s="38" t="s">
        <v>12</v>
      </c>
      <c r="E86" s="344"/>
      <c r="F86" s="354"/>
      <c r="G86" s="90"/>
      <c r="H86" s="90"/>
      <c r="I86" s="92"/>
      <c r="J86" s="96"/>
    </row>
    <row r="87" spans="1:10" ht="25.5" customHeight="1">
      <c r="A87" s="344"/>
      <c r="B87" s="344"/>
      <c r="C87" s="220"/>
      <c r="D87" s="7"/>
      <c r="E87" s="344"/>
      <c r="F87" s="259"/>
      <c r="G87" s="90"/>
      <c r="H87" s="90"/>
      <c r="I87" s="124"/>
      <c r="J87" s="96"/>
    </row>
    <row r="88" spans="1:10" s="2" customFormat="1" ht="25.5" customHeight="1">
      <c r="A88" s="344"/>
      <c r="B88" s="13" t="s">
        <v>100</v>
      </c>
      <c r="C88" s="220">
        <v>4.5</v>
      </c>
      <c r="D88" s="38" t="s">
        <v>12</v>
      </c>
      <c r="E88" s="344"/>
      <c r="F88" s="313" t="s">
        <v>154</v>
      </c>
      <c r="G88" s="94"/>
      <c r="H88" s="94"/>
      <c r="I88" s="92"/>
      <c r="J88" s="96"/>
    </row>
    <row r="89" spans="1:10" ht="25.5" customHeight="1">
      <c r="A89" s="344"/>
      <c r="B89" s="13" t="s">
        <v>63</v>
      </c>
      <c r="C89" s="220"/>
      <c r="D89" s="7"/>
      <c r="E89" s="199"/>
      <c r="F89" s="261"/>
      <c r="G89" s="94"/>
      <c r="H89" s="94"/>
      <c r="I89" s="92"/>
      <c r="J89" s="96"/>
    </row>
    <row r="90" spans="1:10" s="2" customFormat="1" ht="25.5" customHeight="1">
      <c r="A90" s="344"/>
      <c r="B90" s="13" t="s">
        <v>64</v>
      </c>
      <c r="C90" s="220"/>
      <c r="D90" s="7"/>
      <c r="E90" s="199"/>
      <c r="F90" s="358" t="s">
        <v>155</v>
      </c>
      <c r="G90" s="94"/>
      <c r="H90" s="94"/>
      <c r="I90" s="92"/>
      <c r="J90" s="96"/>
    </row>
    <row r="91" spans="1:10" s="2" customFormat="1" ht="25.5" customHeight="1">
      <c r="A91" s="344"/>
      <c r="B91" s="344" t="s">
        <v>102</v>
      </c>
      <c r="C91" s="220">
        <v>4.6</v>
      </c>
      <c r="D91" s="7" t="s">
        <v>12</v>
      </c>
      <c r="E91" s="199"/>
      <c r="F91" s="359"/>
      <c r="G91" s="94"/>
      <c r="H91" s="94"/>
      <c r="I91" s="92"/>
      <c r="J91" s="96"/>
    </row>
    <row r="92" spans="1:10" ht="25.5" customHeight="1">
      <c r="A92" s="26"/>
      <c r="B92" s="344"/>
      <c r="C92" s="220"/>
      <c r="D92" s="10"/>
      <c r="E92" s="199"/>
      <c r="F92" s="165"/>
      <c r="G92" s="120"/>
      <c r="H92" s="120"/>
      <c r="I92" s="275"/>
      <c r="J92" s="277"/>
    </row>
    <row r="93" spans="1:10" s="2" customFormat="1" ht="20.25" customHeight="1">
      <c r="A93" s="26"/>
      <c r="B93" s="344" t="s">
        <v>101</v>
      </c>
      <c r="C93" s="220">
        <v>4.4</v>
      </c>
      <c r="D93" s="7" t="s">
        <v>12</v>
      </c>
      <c r="E93" s="344" t="s">
        <v>127</v>
      </c>
      <c r="F93" s="239" t="s">
        <v>130</v>
      </c>
      <c r="G93" s="102"/>
      <c r="H93" s="103"/>
      <c r="I93" s="124"/>
      <c r="J93" s="104"/>
    </row>
    <row r="94" spans="1:10" s="2" customFormat="1" ht="25.5" customHeight="1">
      <c r="A94" s="26"/>
      <c r="B94" s="344"/>
      <c r="C94" s="51"/>
      <c r="D94" s="38"/>
      <c r="E94" s="344"/>
      <c r="F94" s="240" t="s">
        <v>159</v>
      </c>
      <c r="G94" s="126"/>
      <c r="H94" s="126"/>
      <c r="I94" s="289"/>
      <c r="J94" s="232"/>
    </row>
    <row r="95" spans="1:10" ht="24.75" customHeight="1">
      <c r="A95" s="26"/>
      <c r="B95" s="26"/>
      <c r="C95" s="7"/>
      <c r="D95" s="10"/>
      <c r="E95" s="344"/>
      <c r="F95" s="347" t="s">
        <v>126</v>
      </c>
      <c r="G95" s="105"/>
      <c r="H95" s="105"/>
      <c r="I95" s="110"/>
      <c r="J95" s="288"/>
    </row>
    <row r="96" spans="1:10" ht="25.5" customHeight="1">
      <c r="A96" s="346" t="s">
        <v>18</v>
      </c>
      <c r="B96" s="344" t="s">
        <v>87</v>
      </c>
      <c r="C96" s="48"/>
      <c r="D96" s="48"/>
      <c r="E96" s="242"/>
      <c r="F96" s="357"/>
      <c r="G96" s="90"/>
      <c r="H96" s="90"/>
      <c r="I96" s="110"/>
      <c r="J96" s="97"/>
    </row>
    <row r="97" spans="1:10" ht="25.5" customHeight="1">
      <c r="A97" s="346"/>
      <c r="B97" s="344"/>
      <c r="C97" s="48">
        <v>2</v>
      </c>
      <c r="D97" s="48" t="s">
        <v>53</v>
      </c>
      <c r="E97" s="242"/>
      <c r="F97" s="241"/>
      <c r="G97" s="94"/>
      <c r="H97" s="94"/>
      <c r="I97" s="110"/>
      <c r="J97" s="97"/>
    </row>
    <row r="98" spans="1:10" ht="22.5" customHeight="1">
      <c r="A98" s="346"/>
      <c r="B98" s="344"/>
      <c r="C98" s="48"/>
      <c r="D98" s="48"/>
      <c r="E98" s="199"/>
      <c r="F98" s="260" t="s">
        <v>156</v>
      </c>
      <c r="G98" s="90"/>
      <c r="H98" s="90"/>
      <c r="I98" s="124"/>
      <c r="J98" s="97"/>
    </row>
    <row r="99" spans="1:10" ht="25.5" customHeight="1">
      <c r="A99" s="346"/>
      <c r="B99" s="344"/>
      <c r="C99" s="37">
        <v>5</v>
      </c>
      <c r="D99" s="48" t="s">
        <v>53</v>
      </c>
      <c r="E99" s="199"/>
      <c r="F99" s="164"/>
      <c r="G99" s="90"/>
      <c r="H99" s="90"/>
      <c r="I99" s="92"/>
      <c r="J99" s="97"/>
    </row>
    <row r="100" spans="1:10" ht="25.5" customHeight="1">
      <c r="A100" s="346"/>
      <c r="B100" s="344"/>
      <c r="C100" s="64"/>
      <c r="D100" s="64"/>
      <c r="E100" s="199"/>
      <c r="F100" s="259" t="s">
        <v>131</v>
      </c>
      <c r="G100" s="90"/>
      <c r="H100" s="90"/>
      <c r="I100" s="92"/>
      <c r="J100" s="166"/>
    </row>
    <row r="101" spans="1:10" ht="24.75" customHeight="1">
      <c r="A101" s="346"/>
      <c r="B101" s="360" t="s">
        <v>77</v>
      </c>
      <c r="C101" s="75">
        <v>10</v>
      </c>
      <c r="D101" s="75" t="s">
        <v>4</v>
      </c>
      <c r="E101" s="199"/>
      <c r="F101" s="262" t="s">
        <v>157</v>
      </c>
      <c r="G101" s="90"/>
      <c r="H101" s="90"/>
      <c r="I101" s="124"/>
      <c r="J101" s="112"/>
    </row>
    <row r="102" spans="1:10" ht="25.5" customHeight="1">
      <c r="A102" s="199"/>
      <c r="B102" s="360"/>
      <c r="C102" s="48"/>
      <c r="D102" s="48"/>
      <c r="E102" s="199"/>
      <c r="F102" s="314"/>
      <c r="G102" s="120"/>
      <c r="H102" s="120"/>
      <c r="I102" s="275"/>
      <c r="J102" s="278"/>
    </row>
    <row r="103" spans="1:10" ht="25.5" customHeight="1">
      <c r="A103" s="199"/>
      <c r="B103" s="360"/>
      <c r="C103" s="48"/>
      <c r="D103" s="48"/>
      <c r="E103" s="199"/>
      <c r="F103" s="244" t="s">
        <v>132</v>
      </c>
      <c r="G103" s="279"/>
      <c r="H103" s="279"/>
      <c r="I103" s="280"/>
      <c r="J103" s="281"/>
    </row>
    <row r="104" spans="1:10" ht="25.5" customHeight="1">
      <c r="A104" s="199"/>
      <c r="B104" s="360" t="s">
        <v>89</v>
      </c>
      <c r="C104" s="48">
        <v>12</v>
      </c>
      <c r="D104" s="361" t="s">
        <v>26</v>
      </c>
      <c r="E104" s="344" t="s">
        <v>123</v>
      </c>
      <c r="F104" s="227" t="s">
        <v>48</v>
      </c>
      <c r="G104" s="105"/>
      <c r="H104" s="105"/>
      <c r="I104" s="124"/>
      <c r="J104" s="97"/>
    </row>
    <row r="105" spans="1:10" ht="25.5" customHeight="1">
      <c r="A105" s="199"/>
      <c r="B105" s="360"/>
      <c r="C105" s="48"/>
      <c r="D105" s="361"/>
      <c r="E105" s="344"/>
      <c r="F105" s="245" t="s">
        <v>47</v>
      </c>
      <c r="G105" s="90"/>
      <c r="H105" s="90"/>
      <c r="I105" s="92"/>
      <c r="J105" s="97"/>
    </row>
    <row r="106" spans="1:10" ht="25.5" customHeight="1">
      <c r="A106" s="199"/>
      <c r="B106" s="360"/>
      <c r="C106" s="15"/>
      <c r="D106" s="15"/>
      <c r="E106" s="231"/>
      <c r="F106" s="295" t="s">
        <v>162</v>
      </c>
      <c r="G106" s="90"/>
      <c r="H106" s="90"/>
      <c r="I106" s="92"/>
      <c r="J106" s="97"/>
    </row>
    <row r="107" spans="1:10" ht="24" customHeight="1">
      <c r="A107" s="199"/>
      <c r="B107" s="211" t="s">
        <v>88</v>
      </c>
      <c r="C107" s="212">
        <v>5</v>
      </c>
      <c r="D107" s="40" t="s">
        <v>20</v>
      </c>
      <c r="E107" s="199"/>
      <c r="F107" s="318" t="s">
        <v>163</v>
      </c>
      <c r="G107" s="90"/>
      <c r="H107" s="90"/>
      <c r="I107" s="92"/>
      <c r="J107" s="96"/>
    </row>
    <row r="108" spans="1:10" ht="25.5" customHeight="1">
      <c r="A108" s="199"/>
      <c r="B108" s="211"/>
      <c r="C108" s="212"/>
      <c r="D108" s="317"/>
      <c r="E108" s="199"/>
      <c r="F108" s="318"/>
      <c r="G108" s="94"/>
      <c r="H108" s="94"/>
      <c r="I108" s="130"/>
      <c r="J108" s="101"/>
    </row>
    <row r="109" spans="1:10" ht="25.5" customHeight="1">
      <c r="A109" s="246"/>
      <c r="B109" s="326"/>
      <c r="C109" s="71"/>
      <c r="D109" s="339"/>
      <c r="E109" s="200"/>
      <c r="F109" s="319"/>
      <c r="G109" s="120"/>
      <c r="H109" s="120"/>
      <c r="I109" s="174"/>
      <c r="J109" s="177"/>
    </row>
    <row r="110" spans="1:10" ht="25.5" customHeight="1">
      <c r="A110" s="248" t="s">
        <v>8</v>
      </c>
      <c r="B110" s="41"/>
      <c r="C110" s="42"/>
      <c r="D110" s="11"/>
      <c r="E110" s="205"/>
      <c r="F110" s="180"/>
      <c r="G110" s="181">
        <f>G111+G113+G120</f>
        <v>0</v>
      </c>
      <c r="H110" s="181">
        <f>H111+H113+H120+H127+H132</f>
        <v>0</v>
      </c>
      <c r="I110" s="181">
        <f>G110+H110</f>
        <v>0</v>
      </c>
      <c r="J110" s="182"/>
    </row>
    <row r="111" spans="1:10" ht="25.5" customHeight="1">
      <c r="A111" s="345" t="s">
        <v>161</v>
      </c>
      <c r="B111" s="345" t="s">
        <v>164</v>
      </c>
      <c r="C111" s="65" t="s">
        <v>56</v>
      </c>
      <c r="D111" s="43" t="s">
        <v>54</v>
      </c>
      <c r="E111" s="345" t="s">
        <v>141</v>
      </c>
      <c r="F111" s="249" t="s">
        <v>134</v>
      </c>
      <c r="G111" s="183"/>
      <c r="H111" s="183">
        <f>SUM(H112)</f>
        <v>0</v>
      </c>
      <c r="I111" s="183">
        <f>SUM(I112)</f>
        <v>0</v>
      </c>
      <c r="J111" s="184"/>
    </row>
    <row r="112" spans="1:10" ht="25.5" customHeight="1">
      <c r="A112" s="344"/>
      <c r="B112" s="344"/>
      <c r="C112" s="44" t="s">
        <v>65</v>
      </c>
      <c r="D112" s="37" t="s">
        <v>55</v>
      </c>
      <c r="E112" s="344"/>
      <c r="F112" s="347" t="s">
        <v>133</v>
      </c>
      <c r="G112" s="268">
        <v>0</v>
      </c>
      <c r="H112" s="108"/>
      <c r="I112" s="268">
        <f>G112+H112</f>
        <v>0</v>
      </c>
      <c r="J112" s="269"/>
    </row>
    <row r="113" spans="1:10" ht="25.5" customHeight="1">
      <c r="A113" s="344"/>
      <c r="B113" s="344" t="s">
        <v>66</v>
      </c>
      <c r="C113" s="44" t="s">
        <v>27</v>
      </c>
      <c r="D113" s="37" t="s">
        <v>9</v>
      </c>
      <c r="E113" s="344"/>
      <c r="F113" s="348"/>
      <c r="G113" s="270">
        <f>SUM(G114:G119)</f>
        <v>0</v>
      </c>
      <c r="H113" s="270">
        <f>SUM(H114:H118)</f>
        <v>0</v>
      </c>
      <c r="I113" s="172">
        <f>SUM(I114:I119)</f>
        <v>0</v>
      </c>
      <c r="J113" s="271"/>
    </row>
    <row r="114" spans="1:10" ht="25.5" customHeight="1">
      <c r="A114" s="344"/>
      <c r="B114" s="344"/>
      <c r="C114" s="44"/>
      <c r="D114" s="37"/>
      <c r="E114" s="344"/>
      <c r="F114" s="315"/>
      <c r="G114" s="105"/>
      <c r="H114" s="102"/>
      <c r="I114" s="173"/>
      <c r="J114" s="186"/>
    </row>
    <row r="115" spans="1:10" ht="25.5" customHeight="1">
      <c r="A115" s="344"/>
      <c r="B115" s="344"/>
      <c r="C115" s="68"/>
      <c r="D115" s="68"/>
      <c r="E115" s="243"/>
      <c r="F115" s="349" t="s">
        <v>140</v>
      </c>
      <c r="G115" s="105"/>
      <c r="H115" s="94"/>
      <c r="I115" s="176"/>
      <c r="J115" s="186"/>
    </row>
    <row r="116" spans="1:10" s="2" customFormat="1" ht="25.5" customHeight="1">
      <c r="A116" s="344"/>
      <c r="B116" s="376" t="s">
        <v>67</v>
      </c>
      <c r="C116" s="68">
        <v>4.51</v>
      </c>
      <c r="D116" s="68" t="s">
        <v>6</v>
      </c>
      <c r="E116" s="344" t="s">
        <v>10</v>
      </c>
      <c r="F116" s="349"/>
      <c r="G116" s="90"/>
      <c r="H116" s="90"/>
      <c r="I116" s="172"/>
      <c r="J116" s="185"/>
    </row>
    <row r="117" spans="1:10" ht="25.5" customHeight="1">
      <c r="A117" s="344"/>
      <c r="B117" s="376"/>
      <c r="C117" s="68"/>
      <c r="D117" s="68"/>
      <c r="E117" s="344"/>
      <c r="F117" s="349"/>
      <c r="G117" s="90"/>
      <c r="H117" s="105"/>
      <c r="I117" s="175"/>
      <c r="J117" s="185"/>
    </row>
    <row r="118" spans="1:10" ht="25.5" customHeight="1">
      <c r="A118" s="344"/>
      <c r="B118" s="376"/>
      <c r="C118" s="68"/>
      <c r="D118" s="68"/>
      <c r="E118" s="344"/>
      <c r="F118" s="316"/>
      <c r="G118" s="90"/>
      <c r="H118" s="90"/>
      <c r="I118" s="172"/>
      <c r="J118" s="167"/>
    </row>
    <row r="119" spans="1:10" ht="24" customHeight="1">
      <c r="A119" s="344"/>
      <c r="B119" s="26"/>
      <c r="C119" s="76"/>
      <c r="D119" s="76"/>
      <c r="E119" s="344"/>
      <c r="F119" s="350" t="s">
        <v>158</v>
      </c>
      <c r="G119" s="94"/>
      <c r="H119" s="94"/>
      <c r="I119" s="172"/>
      <c r="J119" s="221"/>
    </row>
    <row r="120" spans="1:10" ht="27" customHeight="1">
      <c r="A120" s="242"/>
      <c r="B120" s="344" t="s">
        <v>68</v>
      </c>
      <c r="C120" s="68">
        <v>1</v>
      </c>
      <c r="D120" s="68" t="s">
        <v>28</v>
      </c>
      <c r="E120" s="26"/>
      <c r="F120" s="351"/>
      <c r="G120" s="115">
        <f>SUM(G123:G126)</f>
        <v>0</v>
      </c>
      <c r="H120" s="222">
        <f>H123</f>
        <v>0</v>
      </c>
      <c r="I120" s="187">
        <f>SUM(I123:I126)</f>
        <v>0</v>
      </c>
      <c r="J120" s="194"/>
    </row>
    <row r="121" spans="1:10" ht="26.25" customHeight="1">
      <c r="A121" s="242"/>
      <c r="B121" s="344"/>
      <c r="C121" s="68"/>
      <c r="D121" s="68"/>
      <c r="E121" s="344" t="s">
        <v>142</v>
      </c>
      <c r="F121" s="287"/>
      <c r="G121" s="81"/>
      <c r="H121" s="121"/>
      <c r="I121" s="283"/>
      <c r="J121" s="308"/>
    </row>
    <row r="122" spans="1:10" s="2" customFormat="1" ht="24" customHeight="1">
      <c r="A122" s="242"/>
      <c r="B122" s="344"/>
      <c r="C122" s="213"/>
      <c r="D122" s="213"/>
      <c r="E122" s="344"/>
      <c r="F122" s="251" t="s">
        <v>135</v>
      </c>
      <c r="G122" s="81"/>
      <c r="H122" s="81"/>
      <c r="I122" s="171"/>
      <c r="J122" s="188"/>
    </row>
    <row r="123" spans="1:10" ht="24.75" customHeight="1">
      <c r="A123" s="242"/>
      <c r="B123" s="344" t="s">
        <v>167</v>
      </c>
      <c r="C123" s="68">
        <v>85</v>
      </c>
      <c r="D123" s="68" t="s">
        <v>4</v>
      </c>
      <c r="E123" s="344"/>
      <c r="F123" s="163"/>
      <c r="G123" s="105"/>
      <c r="H123" s="105"/>
      <c r="I123" s="175"/>
      <c r="J123" s="185"/>
    </row>
    <row r="124" spans="1:10" s="2" customFormat="1" ht="24.75" customHeight="1">
      <c r="A124" s="199"/>
      <c r="B124" s="344"/>
      <c r="C124" s="56"/>
      <c r="D124" s="56"/>
      <c r="E124" s="344"/>
      <c r="F124" s="168"/>
      <c r="G124" s="94"/>
      <c r="H124" s="102"/>
      <c r="I124" s="172"/>
      <c r="J124" s="185"/>
    </row>
    <row r="125" spans="1:10" s="2" customFormat="1" ht="25.5" customHeight="1">
      <c r="A125" s="199"/>
      <c r="B125" s="344" t="s">
        <v>69</v>
      </c>
      <c r="C125" s="68">
        <v>1</v>
      </c>
      <c r="D125" s="68" t="s">
        <v>7</v>
      </c>
      <c r="E125" s="344"/>
      <c r="F125" s="250" t="s">
        <v>136</v>
      </c>
      <c r="G125" s="94"/>
      <c r="H125" s="90"/>
      <c r="I125" s="172"/>
      <c r="J125" s="161"/>
    </row>
    <row r="126" spans="1:10" s="2" customFormat="1" ht="25.5" customHeight="1">
      <c r="A126" s="199"/>
      <c r="B126" s="344"/>
      <c r="C126" s="68"/>
      <c r="D126" s="38"/>
      <c r="E126" s="344"/>
      <c r="F126" s="189"/>
      <c r="G126" s="191"/>
      <c r="H126" s="115"/>
      <c r="I126" s="265"/>
      <c r="J126" s="266"/>
    </row>
    <row r="127" spans="1:10" s="2" customFormat="1" ht="25.5" customHeight="1">
      <c r="A127" s="199"/>
      <c r="B127" s="344"/>
      <c r="C127" s="68"/>
      <c r="D127" s="38"/>
      <c r="E127" s="344"/>
      <c r="F127" s="190"/>
      <c r="G127" s="282"/>
      <c r="H127" s="121">
        <f>SUM(H129:H130)</f>
        <v>0</v>
      </c>
      <c r="I127" s="283">
        <f>SUM(I129:I130)</f>
        <v>0</v>
      </c>
      <c r="J127" s="284"/>
    </row>
    <row r="128" spans="1:10" s="2" customFormat="1" ht="25.5" customHeight="1">
      <c r="A128" s="199"/>
      <c r="B128" s="344" t="s">
        <v>70</v>
      </c>
      <c r="C128" s="68">
        <v>1</v>
      </c>
      <c r="D128" s="38" t="s">
        <v>11</v>
      </c>
      <c r="E128" s="344"/>
      <c r="F128" s="362" t="s">
        <v>137</v>
      </c>
      <c r="G128" s="263"/>
      <c r="H128" s="85"/>
      <c r="I128" s="187"/>
      <c r="J128" s="264"/>
    </row>
    <row r="129" spans="1:10" s="2" customFormat="1" ht="25.5" customHeight="1">
      <c r="A129" s="199"/>
      <c r="B129" s="344"/>
      <c r="C129" s="68"/>
      <c r="D129" s="38"/>
      <c r="E129" s="26"/>
      <c r="F129" s="356"/>
      <c r="G129" s="126"/>
      <c r="H129" s="286"/>
      <c r="I129" s="267"/>
      <c r="J129" s="285"/>
    </row>
    <row r="130" spans="1:10" s="2" customFormat="1" ht="25.5" customHeight="1">
      <c r="A130" s="199"/>
      <c r="B130" s="360" t="s">
        <v>71</v>
      </c>
      <c r="C130" s="361" t="s">
        <v>29</v>
      </c>
      <c r="D130" s="252">
        <v>1</v>
      </c>
      <c r="E130" s="344" t="s">
        <v>143</v>
      </c>
      <c r="F130" s="192"/>
      <c r="G130" s="102"/>
      <c r="H130" s="193"/>
      <c r="I130" s="175"/>
      <c r="J130" s="185"/>
    </row>
    <row r="131" spans="1:10" s="2" customFormat="1" ht="24.75" customHeight="1">
      <c r="A131" s="199"/>
      <c r="B131" s="360"/>
      <c r="C131" s="361"/>
      <c r="D131" s="38"/>
      <c r="E131" s="344"/>
      <c r="F131" s="194"/>
      <c r="G131" s="120"/>
      <c r="H131" s="94"/>
      <c r="I131" s="173"/>
      <c r="J131" s="195"/>
    </row>
    <row r="132" spans="1:10" s="2" customFormat="1" ht="25.5" customHeight="1">
      <c r="A132" s="199"/>
      <c r="B132" s="344" t="s">
        <v>72</v>
      </c>
      <c r="C132" s="68">
        <v>4</v>
      </c>
      <c r="D132" s="68" t="s">
        <v>6</v>
      </c>
      <c r="E132" s="344"/>
      <c r="F132" s="379" t="s">
        <v>138</v>
      </c>
      <c r="G132" s="142">
        <f>SUM(G140:G142)</f>
        <v>0</v>
      </c>
      <c r="H132" s="77">
        <f>SUM(H134:H142)</f>
        <v>0</v>
      </c>
      <c r="I132" s="169">
        <f>SUM(I134:I142)</f>
        <v>0</v>
      </c>
      <c r="J132" s="159"/>
    </row>
    <row r="133" spans="1:10" s="2" customFormat="1" ht="26.25" customHeight="1">
      <c r="A133" s="199"/>
      <c r="B133" s="344"/>
      <c r="C133" s="68"/>
      <c r="D133" s="13"/>
      <c r="E133" s="344"/>
      <c r="F133" s="380"/>
      <c r="G133" s="146"/>
      <c r="H133" s="81"/>
      <c r="I133" s="171"/>
      <c r="J133" s="160"/>
    </row>
    <row r="134" spans="1:10" s="2" customFormat="1" ht="27" customHeight="1">
      <c r="A134" s="199"/>
      <c r="B134" s="375" t="s">
        <v>73</v>
      </c>
      <c r="C134" s="213">
        <v>100</v>
      </c>
      <c r="D134" s="38" t="s">
        <v>4</v>
      </c>
      <c r="E134" s="26"/>
      <c r="F134" s="178"/>
      <c r="G134" s="105"/>
      <c r="H134" s="105"/>
      <c r="I134" s="175"/>
      <c r="J134" s="97"/>
    </row>
    <row r="135" spans="1:10" s="2" customFormat="1" ht="22.5" customHeight="1">
      <c r="A135" s="199"/>
      <c r="B135" s="375"/>
      <c r="C135" s="213"/>
      <c r="D135" s="38"/>
      <c r="E135" s="26"/>
      <c r="F135" s="178"/>
      <c r="G135" s="105"/>
      <c r="H135" s="105"/>
      <c r="I135" s="175"/>
      <c r="J135" s="97"/>
    </row>
    <row r="136" spans="1:10" s="2" customFormat="1" ht="22.5" customHeight="1">
      <c r="A136" s="200"/>
      <c r="B136" s="340"/>
      <c r="C136" s="216"/>
      <c r="D136" s="216"/>
      <c r="E136" s="253"/>
      <c r="F136" s="341"/>
      <c r="G136" s="126"/>
      <c r="H136" s="126"/>
      <c r="I136" s="267"/>
      <c r="J136" s="127"/>
    </row>
    <row r="137" spans="1:10" s="2" customFormat="1" ht="25.5" customHeight="1">
      <c r="A137" s="199"/>
      <c r="B137" s="344" t="s">
        <v>74</v>
      </c>
      <c r="C137" s="68">
        <v>35</v>
      </c>
      <c r="D137" s="38" t="s">
        <v>4</v>
      </c>
      <c r="E137" s="344" t="s">
        <v>144</v>
      </c>
      <c r="F137" s="153"/>
      <c r="G137" s="105"/>
      <c r="H137" s="105"/>
      <c r="I137" s="175"/>
      <c r="J137" s="153"/>
    </row>
    <row r="138" spans="1:10" s="2" customFormat="1" ht="25.5" customHeight="1">
      <c r="A138" s="199"/>
      <c r="B138" s="344"/>
      <c r="C138" s="68"/>
      <c r="D138" s="38"/>
      <c r="E138" s="344"/>
      <c r="F138" s="179"/>
      <c r="G138" s="105"/>
      <c r="H138" s="105"/>
      <c r="I138" s="175"/>
      <c r="J138" s="96"/>
    </row>
    <row r="139" spans="1:10" s="2" customFormat="1" ht="25.5" customHeight="1">
      <c r="A139" s="199"/>
      <c r="B139" s="344" t="s">
        <v>75</v>
      </c>
      <c r="C139" s="68">
        <v>40</v>
      </c>
      <c r="D139" s="38" t="s">
        <v>4</v>
      </c>
      <c r="E139" s="344"/>
      <c r="F139" s="153"/>
      <c r="G139" s="105"/>
      <c r="H139" s="105"/>
      <c r="I139" s="175"/>
      <c r="J139" s="153"/>
    </row>
    <row r="140" spans="1:10" s="2" customFormat="1" ht="25.5" customHeight="1">
      <c r="A140" s="199"/>
      <c r="B140" s="344"/>
      <c r="C140" s="38"/>
      <c r="D140" s="38"/>
      <c r="E140" s="344"/>
      <c r="F140" s="153"/>
      <c r="G140" s="105"/>
      <c r="H140" s="105"/>
      <c r="I140" s="175"/>
      <c r="J140" s="153"/>
    </row>
    <row r="141" spans="1:10" s="2" customFormat="1" ht="25.5" customHeight="1">
      <c r="A141" s="199"/>
      <c r="B141" s="375" t="s">
        <v>76</v>
      </c>
      <c r="C141" s="38"/>
      <c r="D141" s="68"/>
      <c r="E141" s="344"/>
      <c r="F141" s="153"/>
      <c r="G141" s="105"/>
      <c r="H141" s="105"/>
      <c r="I141" s="175"/>
      <c r="J141" s="97"/>
    </row>
    <row r="142" spans="1:10" s="2" customFormat="1" ht="25.5" customHeight="1">
      <c r="A142" s="199"/>
      <c r="B142" s="375"/>
      <c r="C142" s="38"/>
      <c r="D142" s="38"/>
      <c r="E142" s="26"/>
      <c r="F142" s="96"/>
      <c r="G142" s="105"/>
      <c r="H142" s="105"/>
      <c r="I142" s="175"/>
      <c r="J142" s="96"/>
    </row>
    <row r="143" spans="1:10" s="2" customFormat="1" ht="25.5" customHeight="1">
      <c r="A143" s="199"/>
      <c r="B143" s="72" t="s">
        <v>59</v>
      </c>
      <c r="C143" s="73">
        <v>3.6</v>
      </c>
      <c r="D143" s="74" t="s">
        <v>12</v>
      </c>
      <c r="E143" s="26"/>
      <c r="F143" s="59"/>
      <c r="G143" s="29"/>
      <c r="H143" s="29"/>
      <c r="I143" s="47"/>
      <c r="J143" s="59"/>
    </row>
    <row r="144" spans="1:10" s="2" customFormat="1" ht="25.5" customHeight="1">
      <c r="A144" s="199"/>
      <c r="B144" s="72" t="s">
        <v>58</v>
      </c>
      <c r="C144" s="73">
        <v>3.9</v>
      </c>
      <c r="D144" s="74" t="s">
        <v>12</v>
      </c>
      <c r="E144" s="26"/>
      <c r="F144" s="59"/>
      <c r="G144" s="29"/>
      <c r="H144" s="29"/>
      <c r="I144" s="47"/>
      <c r="J144" s="59"/>
    </row>
    <row r="145" spans="1:10" s="2" customFormat="1" ht="25.5" customHeight="1">
      <c r="A145" s="199"/>
      <c r="B145" s="69" t="s">
        <v>166</v>
      </c>
      <c r="C145" s="68"/>
      <c r="D145" s="38"/>
      <c r="E145" s="26"/>
      <c r="F145" s="60"/>
      <c r="G145" s="29"/>
      <c r="H145" s="29"/>
      <c r="I145" s="47"/>
      <c r="J145" s="60"/>
    </row>
    <row r="146" spans="1:10" s="2" customFormat="1" ht="25.5" customHeight="1">
      <c r="A146" s="199"/>
      <c r="B146" s="69" t="s">
        <v>31</v>
      </c>
      <c r="C146" s="68">
        <v>75</v>
      </c>
      <c r="D146" s="38" t="s">
        <v>4</v>
      </c>
      <c r="E146" s="26"/>
      <c r="F146" s="60"/>
      <c r="G146" s="29"/>
      <c r="H146" s="29"/>
      <c r="I146" s="47"/>
      <c r="J146" s="58"/>
    </row>
    <row r="147" spans="1:10" ht="31.5" customHeight="1">
      <c r="A147" s="199"/>
      <c r="B147" s="69" t="s">
        <v>32</v>
      </c>
      <c r="C147" s="68">
        <v>88</v>
      </c>
      <c r="D147" s="38" t="s">
        <v>4</v>
      </c>
      <c r="E147" s="26"/>
      <c r="F147" s="59"/>
      <c r="G147" s="29"/>
      <c r="H147" s="29"/>
      <c r="I147" s="47"/>
      <c r="J147" s="59"/>
    </row>
    <row r="148" spans="1:10" ht="25.5" customHeight="1">
      <c r="A148" s="199"/>
      <c r="B148" s="360" t="s">
        <v>78</v>
      </c>
      <c r="C148" s="64">
        <v>15</v>
      </c>
      <c r="D148" s="64" t="s">
        <v>4</v>
      </c>
      <c r="E148" s="26"/>
      <c r="F148" s="14"/>
      <c r="G148" s="25"/>
      <c r="H148" s="29"/>
      <c r="I148" s="45"/>
      <c r="J148" s="14"/>
    </row>
    <row r="149" spans="1:10" ht="26.25" customHeight="1">
      <c r="A149" s="199"/>
      <c r="B149" s="360"/>
      <c r="C149" s="64"/>
      <c r="D149" s="64"/>
      <c r="E149" s="26"/>
      <c r="F149" s="14"/>
      <c r="G149" s="29"/>
      <c r="H149" s="25"/>
      <c r="I149" s="46"/>
      <c r="J149" s="14"/>
    </row>
    <row r="150" spans="1:10" ht="27" customHeight="1">
      <c r="A150" s="214"/>
      <c r="B150" s="360" t="s">
        <v>90</v>
      </c>
      <c r="C150" s="212"/>
      <c r="D150" s="212"/>
      <c r="E150" s="72"/>
      <c r="F150" s="14"/>
      <c r="G150" s="25"/>
      <c r="H150" s="25"/>
      <c r="I150" s="45"/>
      <c r="J150" s="14"/>
    </row>
    <row r="151" spans="1:10" ht="28.5" customHeight="1">
      <c r="A151" s="209"/>
      <c r="B151" s="360"/>
      <c r="C151" s="71">
        <v>1</v>
      </c>
      <c r="D151" s="333" t="s">
        <v>30</v>
      </c>
      <c r="E151" s="72"/>
      <c r="F151" s="14"/>
      <c r="G151" s="25"/>
      <c r="H151" s="25"/>
      <c r="I151" s="46"/>
      <c r="J151" s="39"/>
    </row>
    <row r="152" spans="1:10" ht="25.5" customHeight="1">
      <c r="A152" s="254" t="s">
        <v>146</v>
      </c>
      <c r="B152" s="233" t="s">
        <v>79</v>
      </c>
      <c r="C152" s="342"/>
      <c r="D152" s="343"/>
      <c r="E152" s="233" t="s">
        <v>145</v>
      </c>
      <c r="F152" s="233" t="s">
        <v>139</v>
      </c>
      <c r="G152" s="196" t="e">
        <f>G5+G72+G110</f>
        <v>#REF!</v>
      </c>
      <c r="H152" s="197" t="e">
        <f>H5+H72+H110</f>
        <v>#REF!</v>
      </c>
      <c r="I152" s="197" t="e">
        <f>I5+I72+I110</f>
        <v>#REF!</v>
      </c>
      <c r="J152" s="54"/>
    </row>
    <row r="153" spans="1:10" ht="25.5" customHeight="1">
      <c r="A153" s="210"/>
      <c r="B153" s="334"/>
      <c r="C153" s="52"/>
      <c r="D153" s="52"/>
      <c r="E153" s="335"/>
      <c r="F153" s="52"/>
      <c r="G153" s="52"/>
      <c r="H153" s="52"/>
      <c r="I153" s="52"/>
      <c r="J153" s="52"/>
    </row>
    <row r="154" spans="2:10" ht="25.5" customHeight="1">
      <c r="B154" s="52"/>
      <c r="C154" s="52"/>
      <c r="D154" s="52"/>
      <c r="E154" s="52"/>
      <c r="F154" s="52"/>
      <c r="G154" s="52"/>
      <c r="H154" s="52"/>
      <c r="I154" s="52"/>
      <c r="J154" s="52"/>
    </row>
    <row r="155" spans="2:10" ht="25.5" customHeight="1">
      <c r="B155" s="52"/>
      <c r="C155" s="52"/>
      <c r="D155" s="52"/>
      <c r="E155" s="52"/>
      <c r="F155" s="52"/>
      <c r="G155" s="52"/>
      <c r="H155" s="52"/>
      <c r="I155" s="52"/>
      <c r="J155" s="52"/>
    </row>
    <row r="156" spans="2:10" ht="25.5" customHeight="1">
      <c r="B156" s="52"/>
      <c r="C156" s="52"/>
      <c r="D156" s="52"/>
      <c r="E156" s="52"/>
      <c r="F156" s="52"/>
      <c r="G156" s="52"/>
      <c r="H156" s="52"/>
      <c r="I156" s="52"/>
      <c r="J156" s="52"/>
    </row>
    <row r="157" spans="2:10" ht="25.5" customHeight="1">
      <c r="B157" s="52"/>
      <c r="C157" s="52"/>
      <c r="D157" s="52"/>
      <c r="E157" s="52"/>
      <c r="F157" s="52"/>
      <c r="G157" s="52"/>
      <c r="H157" s="52"/>
      <c r="I157" s="52"/>
      <c r="J157" s="52"/>
    </row>
    <row r="158" spans="2:10" ht="25.5" customHeight="1">
      <c r="B158" s="52"/>
      <c r="C158" s="52"/>
      <c r="D158" s="52"/>
      <c r="E158" s="52"/>
      <c r="F158" s="52"/>
      <c r="G158" s="52"/>
      <c r="H158" s="52"/>
      <c r="I158" s="52"/>
      <c r="J158" s="52"/>
    </row>
    <row r="159" spans="2:10" ht="25.5" customHeight="1">
      <c r="B159" s="52"/>
      <c r="C159" s="52"/>
      <c r="D159" s="52"/>
      <c r="E159" s="52"/>
      <c r="F159" s="52"/>
      <c r="G159" s="52"/>
      <c r="H159" s="52"/>
      <c r="I159" s="52"/>
      <c r="J159" s="52"/>
    </row>
    <row r="160" spans="2:10" ht="25.5" customHeight="1">
      <c r="B160" s="52"/>
      <c r="C160" s="52"/>
      <c r="D160" s="52"/>
      <c r="E160" s="52"/>
      <c r="F160" s="52"/>
      <c r="G160" s="52"/>
      <c r="H160" s="52"/>
      <c r="I160" s="52"/>
      <c r="J160" s="52"/>
    </row>
    <row r="161" spans="2:10" ht="25.5" customHeight="1">
      <c r="B161" s="52"/>
      <c r="C161" s="52"/>
      <c r="D161" s="52"/>
      <c r="E161" s="52"/>
      <c r="F161" s="52"/>
      <c r="G161" s="52"/>
      <c r="H161" s="52"/>
      <c r="I161" s="52"/>
      <c r="J161" s="52"/>
    </row>
    <row r="162" spans="2:10" ht="25.5" customHeight="1">
      <c r="B162" s="52"/>
      <c r="C162" s="52"/>
      <c r="D162" s="52"/>
      <c r="E162" s="52"/>
      <c r="F162" s="52"/>
      <c r="G162" s="52"/>
      <c r="H162" s="52"/>
      <c r="I162" s="52"/>
      <c r="J162" s="52"/>
    </row>
    <row r="163" spans="2:10" ht="25.5" customHeight="1">
      <c r="B163" s="52"/>
      <c r="C163" s="52"/>
      <c r="D163" s="52"/>
      <c r="E163" s="52"/>
      <c r="F163" s="52"/>
      <c r="G163" s="52"/>
      <c r="H163" s="52"/>
      <c r="I163" s="52"/>
      <c r="J163" s="52"/>
    </row>
    <row r="164" spans="2:10" ht="25.5" customHeight="1">
      <c r="B164" s="52"/>
      <c r="C164" s="52"/>
      <c r="D164" s="52"/>
      <c r="E164" s="52"/>
      <c r="F164" s="52"/>
      <c r="G164" s="52"/>
      <c r="H164" s="52"/>
      <c r="I164" s="52"/>
      <c r="J164" s="52"/>
    </row>
    <row r="165" spans="2:10" ht="25.5" customHeight="1">
      <c r="B165" s="52"/>
      <c r="C165" s="52"/>
      <c r="D165" s="52"/>
      <c r="E165" s="52"/>
      <c r="F165" s="52"/>
      <c r="G165" s="52"/>
      <c r="H165" s="52"/>
      <c r="I165" s="52"/>
      <c r="J165" s="52"/>
    </row>
    <row r="166" spans="2:10" ht="25.5" customHeight="1">
      <c r="B166" s="52"/>
      <c r="C166" s="52"/>
      <c r="D166" s="52"/>
      <c r="E166" s="52"/>
      <c r="F166" s="52"/>
      <c r="G166" s="52"/>
      <c r="H166" s="52"/>
      <c r="I166" s="52"/>
      <c r="J166" s="52"/>
    </row>
    <row r="167" spans="2:10" ht="25.5" customHeight="1">
      <c r="B167" s="52"/>
      <c r="C167" s="52"/>
      <c r="D167" s="52"/>
      <c r="E167" s="52"/>
      <c r="F167" s="52"/>
      <c r="G167" s="52"/>
      <c r="H167" s="52"/>
      <c r="I167" s="52"/>
      <c r="J167" s="52"/>
    </row>
    <row r="168" spans="2:10" ht="25.5" customHeight="1">
      <c r="B168" s="52"/>
      <c r="C168" s="52"/>
      <c r="D168" s="52"/>
      <c r="E168" s="52"/>
      <c r="F168" s="52"/>
      <c r="G168" s="52"/>
      <c r="H168" s="52"/>
      <c r="I168" s="52"/>
      <c r="J168" s="52"/>
    </row>
    <row r="169" spans="2:10" ht="25.5" customHeight="1">
      <c r="B169" s="52"/>
      <c r="C169" s="52"/>
      <c r="D169" s="52"/>
      <c r="E169" s="52"/>
      <c r="F169" s="52"/>
      <c r="G169" s="52"/>
      <c r="H169" s="52"/>
      <c r="I169" s="52"/>
      <c r="J169" s="52"/>
    </row>
    <row r="170" spans="2:10" ht="25.5" customHeight="1">
      <c r="B170" s="52"/>
      <c r="C170" s="52"/>
      <c r="D170" s="52"/>
      <c r="E170" s="52"/>
      <c r="F170" s="52"/>
      <c r="G170" s="52"/>
      <c r="H170" s="52"/>
      <c r="I170" s="52"/>
      <c r="J170" s="52"/>
    </row>
    <row r="171" spans="2:10" ht="25.5" customHeight="1">
      <c r="B171" s="52"/>
      <c r="C171" s="52"/>
      <c r="D171" s="52"/>
      <c r="E171" s="52"/>
      <c r="F171" s="52"/>
      <c r="G171" s="52"/>
      <c r="H171" s="52"/>
      <c r="I171" s="52"/>
      <c r="J171" s="52"/>
    </row>
    <row r="172" spans="2:10" ht="25.5" customHeight="1">
      <c r="B172" s="52"/>
      <c r="C172" s="52"/>
      <c r="D172" s="52"/>
      <c r="E172" s="52"/>
      <c r="F172" s="52"/>
      <c r="G172" s="52"/>
      <c r="H172" s="52"/>
      <c r="I172" s="52"/>
      <c r="J172" s="52"/>
    </row>
    <row r="173" spans="2:10" ht="25.5" customHeight="1">
      <c r="B173" s="52"/>
      <c r="C173" s="52"/>
      <c r="D173" s="52"/>
      <c r="E173" s="52"/>
      <c r="F173" s="52"/>
      <c r="G173" s="52"/>
      <c r="H173" s="52"/>
      <c r="I173" s="52"/>
      <c r="J173" s="52"/>
    </row>
    <row r="174" spans="2:10" ht="25.5" customHeight="1">
      <c r="B174" s="52"/>
      <c r="C174" s="52"/>
      <c r="D174" s="52"/>
      <c r="E174" s="52"/>
      <c r="F174" s="52"/>
      <c r="G174" s="52"/>
      <c r="H174" s="52"/>
      <c r="I174" s="52"/>
      <c r="J174" s="52"/>
    </row>
    <row r="175" spans="2:10" ht="25.5" customHeight="1">
      <c r="B175" s="52"/>
      <c r="C175" s="52"/>
      <c r="D175" s="52"/>
      <c r="E175" s="52"/>
      <c r="F175" s="52"/>
      <c r="G175" s="52"/>
      <c r="H175" s="52"/>
      <c r="I175" s="52"/>
      <c r="J175" s="52"/>
    </row>
    <row r="176" spans="2:10" ht="25.5" customHeight="1">
      <c r="B176" s="52"/>
      <c r="C176" s="52"/>
      <c r="D176" s="52"/>
      <c r="E176" s="52"/>
      <c r="F176" s="52"/>
      <c r="G176" s="52"/>
      <c r="H176" s="52"/>
      <c r="I176" s="52"/>
      <c r="J176" s="52"/>
    </row>
  </sheetData>
  <sheetProtection/>
  <mergeCells count="79">
    <mergeCell ref="E83:E88"/>
    <mergeCell ref="E73:E76"/>
    <mergeCell ref="C130:C131"/>
    <mergeCell ref="B132:B133"/>
    <mergeCell ref="B51:B53"/>
    <mergeCell ref="E42:E46"/>
    <mergeCell ref="F21:F22"/>
    <mergeCell ref="F44:F45"/>
    <mergeCell ref="E137:E141"/>
    <mergeCell ref="B63:B64"/>
    <mergeCell ref="B66:B67"/>
    <mergeCell ref="B55:B59"/>
    <mergeCell ref="B69:B71"/>
    <mergeCell ref="D46:D47"/>
    <mergeCell ref="B19:B21"/>
    <mergeCell ref="B22:B24"/>
    <mergeCell ref="B26:B28"/>
    <mergeCell ref="B34:B35"/>
    <mergeCell ref="F132:F133"/>
    <mergeCell ref="A6:A9"/>
    <mergeCell ref="B60:B61"/>
    <mergeCell ref="B29:B32"/>
    <mergeCell ref="B42:B44"/>
    <mergeCell ref="B46:B49"/>
    <mergeCell ref="B130:B131"/>
    <mergeCell ref="B139:B140"/>
    <mergeCell ref="B148:B149"/>
    <mergeCell ref="B150:B151"/>
    <mergeCell ref="A73:A78"/>
    <mergeCell ref="B91:B92"/>
    <mergeCell ref="A83:A91"/>
    <mergeCell ref="B125:B127"/>
    <mergeCell ref="B123:B124"/>
    <mergeCell ref="B75:B76"/>
    <mergeCell ref="B141:B142"/>
    <mergeCell ref="B83:B85"/>
    <mergeCell ref="B86:B87"/>
    <mergeCell ref="B137:B138"/>
    <mergeCell ref="B111:B112"/>
    <mergeCell ref="B116:B118"/>
    <mergeCell ref="B77:B81"/>
    <mergeCell ref="B134:B135"/>
    <mergeCell ref="B128:B129"/>
    <mergeCell ref="A1:J1"/>
    <mergeCell ref="C3:C4"/>
    <mergeCell ref="D3:D4"/>
    <mergeCell ref="G3:I3"/>
    <mergeCell ref="B6:B9"/>
    <mergeCell ref="B15:B17"/>
    <mergeCell ref="E6:E15"/>
    <mergeCell ref="B11:B13"/>
    <mergeCell ref="E130:E133"/>
    <mergeCell ref="E55:E57"/>
    <mergeCell ref="F90:F91"/>
    <mergeCell ref="E29:E33"/>
    <mergeCell ref="B93:B94"/>
    <mergeCell ref="B101:B103"/>
    <mergeCell ref="D104:D105"/>
    <mergeCell ref="B104:B106"/>
    <mergeCell ref="F128:F129"/>
    <mergeCell ref="B73:B74"/>
    <mergeCell ref="F112:F113"/>
    <mergeCell ref="F115:F117"/>
    <mergeCell ref="F119:F120"/>
    <mergeCell ref="B96:B100"/>
    <mergeCell ref="F18:F19"/>
    <mergeCell ref="F85:F86"/>
    <mergeCell ref="F83:F84"/>
    <mergeCell ref="B37:B40"/>
    <mergeCell ref="B113:B115"/>
    <mergeCell ref="F95:F96"/>
    <mergeCell ref="E93:E95"/>
    <mergeCell ref="E104:E105"/>
    <mergeCell ref="A111:A119"/>
    <mergeCell ref="E111:E114"/>
    <mergeCell ref="E116:E119"/>
    <mergeCell ref="B120:B122"/>
    <mergeCell ref="E121:E128"/>
    <mergeCell ref="A96:A101"/>
  </mergeCells>
  <printOptions/>
  <pageMargins left="0.1968503937007874" right="0.1968503937007874" top="0.9055118110236221" bottom="0.3937007874015748" header="0.31496062992125984" footer="0.31496062992125984"/>
  <pageSetup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KKD 2010 V5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</dc:creator>
  <cp:keywords/>
  <dc:description/>
  <cp:lastModifiedBy>User</cp:lastModifiedBy>
  <cp:lastPrinted>2021-06-16T08:16:18Z</cp:lastPrinted>
  <dcterms:created xsi:type="dcterms:W3CDTF">2012-03-13T11:36:47Z</dcterms:created>
  <dcterms:modified xsi:type="dcterms:W3CDTF">2021-06-18T09:10:14Z</dcterms:modified>
  <cp:category/>
  <cp:version/>
  <cp:contentType/>
  <cp:contentStatus/>
</cp:coreProperties>
</file>